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Veidlapu atbildes 1" sheetId="1" r:id="rId4"/>
    <sheet state="visible" name="TESTA PROTOKOLS" sheetId="2" r:id="rId5"/>
    <sheet state="hidden" name="Atslēga (1)" sheetId="3" r:id="rId6"/>
    <sheet state="hidden" name="References rādītāji" sheetId="4" r:id="rId7"/>
    <sheet state="visible" name="Testa apraksts" sheetId="5" r:id="rId8"/>
  </sheets>
  <definedNames>
    <definedName name="MY_FUNCTION1">LAMBDA(IF(#REF! = "Vīrietis",
    INDEX('References rādītāji'!$E$2:$E$13, MATCH(1, (#REF! &gt;= 'References rādītāji'!$A$2:$A$13) * (#REF! &lt;= 'References rādītāji'!$B$2:$B$13), 0)),
    IF(#REF! = "Sieviete",
       INDEX('References rādītāji'!$K$2:$K$13, MATCH(1, (#REF! &gt;= 'References rādītāji'!$G$2:$G$13) * (#REF! &lt;= 'References rādītāji'!$H$2:$H$13), 0)),
       0)))</definedName>
    <definedName name="MY_FUNCTION2">LAMBDA(IF('TESTA PROTOKOLS'!$B$2 = "Vīrietis", INDEX('References rādītāji'!$E$2:$E$13, MATCH(1, ('TESTA PROTOKOLS'!$B$3 &gt;= 'References rādītāji'!$A$2:$A$13) * ('TESTA PROTOKOLS'!$B$3 &lt;= 'References rādītāji'!$B$2:$B$13), 0)), IF('TESTA PROTOKOLS'!$B$2 = "Sieviete", INDEX('References rādītāji'!$K$2:$K$13, MATCH(1, ('TESTA PROTOKOLS'!$B$3 &gt;= 'References rādītāji'!$G$2:$G$13) * ('TESTA PROTOKOLS'!$B$3 &lt;= 'References rādītāji'!$H$2:$H$13), 0)))))</definedName>
  </definedNames>
  <calcPr/>
</workbook>
</file>

<file path=xl/sharedStrings.xml><?xml version="1.0" encoding="utf-8"?>
<sst xmlns="http://schemas.openxmlformats.org/spreadsheetml/2006/main" count="117" uniqueCount="111">
  <si>
    <t>Laika zīmogs</t>
  </si>
  <si>
    <t>E-pasta adrese</t>
  </si>
  <si>
    <t>Jautājums bez nosaukuma</t>
  </si>
  <si>
    <t>PACIENTA ID</t>
  </si>
  <si>
    <t>DATUMS</t>
  </si>
  <si>
    <t>Dzimums</t>
  </si>
  <si>
    <t>sieviete</t>
  </si>
  <si>
    <t>Augums (cm)</t>
  </si>
  <si>
    <t>Vecums</t>
  </si>
  <si>
    <t>Svars (kg)</t>
  </si>
  <si>
    <t>SAS slimības</t>
  </si>
  <si>
    <t>Medikamentu lietojums (SAS)</t>
  </si>
  <si>
    <t xml:space="preserve">Citas slimības vai traumas </t>
  </si>
  <si>
    <t>ĶMI</t>
  </si>
  <si>
    <t>Kontrindikācijas testam</t>
  </si>
  <si>
    <t>pēdējo 4 ned.laikā</t>
  </si>
  <si>
    <t>aktuālā situācija</t>
  </si>
  <si>
    <t>Fizioloģisko rādītāju un pašsajūtas reakcija uz slodzi/atjaunošanās</t>
  </si>
  <si>
    <t xml:space="preserve">PIRMS </t>
  </si>
  <si>
    <t>PĒC</t>
  </si>
  <si>
    <r>
      <rPr>
        <rFont val="Arial"/>
        <color theme="1"/>
      </rPr>
      <t xml:space="preserve">Atjaunošanās </t>
    </r>
    <r>
      <rPr>
        <rFont val="Arial"/>
        <b/>
        <color theme="1"/>
      </rPr>
      <t>3min</t>
    </r>
  </si>
  <si>
    <r>
      <rPr>
        <rFont val="Arial"/>
        <color theme="1"/>
      </rPr>
      <t xml:space="preserve">Atjaunošanās </t>
    </r>
    <r>
      <rPr>
        <rFont val="Arial"/>
        <b/>
        <color theme="1"/>
      </rPr>
      <t>5min</t>
    </r>
  </si>
  <si>
    <r>
      <rPr>
        <rFont val="Arial"/>
        <b/>
        <color rgb="FF000000"/>
        <sz val="11.0"/>
      </rPr>
      <t xml:space="preserve">SF </t>
    </r>
    <r>
      <rPr>
        <rFont val="Arial"/>
        <b val="0"/>
        <color rgb="FF000000"/>
        <sz val="9.0"/>
      </rPr>
      <t>(x/min)</t>
    </r>
  </si>
  <si>
    <r>
      <rPr>
        <rFont val="Arial"/>
        <b/>
        <color theme="1"/>
      </rPr>
      <t xml:space="preserve">Neadekvāti rādītāji </t>
    </r>
    <r>
      <rPr>
        <rFont val="Arial"/>
        <color theme="1"/>
      </rPr>
      <t>miera stāvoklī, reakcija uz slodzi, atjaunošanās</t>
    </r>
  </si>
  <si>
    <t>robežrādītājs</t>
  </si>
  <si>
    <r>
      <rPr>
        <rFont val="Arial"/>
        <b/>
        <color rgb="FF000000"/>
        <sz val="11.0"/>
      </rPr>
      <t xml:space="preserve">STA </t>
    </r>
    <r>
      <rPr>
        <rFont val="Arial"/>
        <b val="0"/>
        <color rgb="FF000000"/>
        <sz val="9.0"/>
      </rPr>
      <t>(mmHg)</t>
    </r>
  </si>
  <si>
    <t>neadekvāta reakcija (atkārtot mērījumus, vērot un rīcība)</t>
  </si>
  <si>
    <r>
      <rPr>
        <rFont val="Arial"/>
        <b/>
        <color rgb="FF000000"/>
        <sz val="11.0"/>
      </rPr>
      <t xml:space="preserve">DTA </t>
    </r>
    <r>
      <rPr>
        <rFont val="Arial"/>
        <b val="0"/>
        <color rgb="FF000000"/>
        <sz val="9.0"/>
      </rPr>
      <t>(mmHg)</t>
    </r>
  </si>
  <si>
    <t xml:space="preserve">neuzsākt/pārtraukt un steidzama rīcība </t>
  </si>
  <si>
    <r>
      <rPr>
        <rFont val="Arial"/>
        <b/>
        <color rgb="FF000000"/>
        <sz val="11.0"/>
      </rPr>
      <t xml:space="preserve">SpO2 </t>
    </r>
    <r>
      <rPr>
        <rFont val="Arial"/>
        <b val="0"/>
        <color rgb="FF000000"/>
        <sz val="9.0"/>
      </rPr>
      <t>(%)</t>
    </r>
  </si>
  <si>
    <r>
      <rPr>
        <rFont val="Arial"/>
        <b/>
        <color theme="1"/>
      </rPr>
      <t xml:space="preserve">Tests jāpārtrauc, ja: </t>
    </r>
    <r>
      <rPr>
        <rFont val="Arial"/>
        <color theme="1"/>
      </rPr>
      <t xml:space="preserve">       
</t>
    </r>
    <r>
      <rPr>
        <rFont val="Arial"/>
        <color rgb="FFA61C00"/>
      </rPr>
      <t xml:space="preserve">sāpes krūtīs        
izteikts/neizturams elpas trūkums        
līdzsvara zudums        
bāla vai pelēcīga ādas krāsa        
pārmērīga svīšana, krampji    </t>
    </r>
    <r>
      <rPr>
        <rFont val="Arial"/>
        <color theme="1"/>
      </rPr>
      <t xml:space="preserve">    </t>
    </r>
  </si>
  <si>
    <r>
      <rPr>
        <rFont val="Arial"/>
        <b/>
        <color rgb="FF000000"/>
        <sz val="11.0"/>
      </rPr>
      <t xml:space="preserve">BORGS </t>
    </r>
    <r>
      <rPr>
        <rFont val="Arial"/>
        <b val="0"/>
        <color rgb="FF000000"/>
        <sz val="11.0"/>
      </rPr>
      <t>(1-10)</t>
    </r>
    <r>
      <rPr>
        <rFont val="Arial"/>
        <b/>
        <color rgb="FF000000"/>
        <sz val="11.0"/>
      </rPr>
      <t xml:space="preserve"> </t>
    </r>
  </si>
  <si>
    <t>Simptomi/sūdzības</t>
  </si>
  <si>
    <r>
      <rPr>
        <rFont val="Arial"/>
        <b/>
        <color theme="1"/>
      </rPr>
      <t xml:space="preserve">REZULTĀTS </t>
    </r>
    <r>
      <rPr>
        <rFont val="Arial"/>
        <b val="0"/>
        <i/>
        <color theme="1"/>
        <sz val="9.0"/>
      </rPr>
      <t>(piecelšanās reižu skaits)</t>
    </r>
  </si>
  <si>
    <t xml:space="preserve">Piezīmes: </t>
  </si>
  <si>
    <t>Reference (mediāna)</t>
  </si>
  <si>
    <r>
      <rPr>
        <rFont val="Arial"/>
        <b/>
        <color theme="1"/>
        <sz val="10.0"/>
      </rPr>
      <t>Rezultāta interpretācija:</t>
    </r>
    <r>
      <rPr>
        <rFont val="Arial"/>
        <color theme="1"/>
        <sz val="10.0"/>
      </rPr>
      <t xml:space="preserve"> slodzes tolerance un kāju muskuļu spēks</t>
    </r>
  </si>
  <si>
    <t>optimāls</t>
  </si>
  <si>
    <t>80% no mediānas</t>
  </si>
  <si>
    <t>samazināts</t>
  </si>
  <si>
    <t>2.5tā percent.</t>
  </si>
  <si>
    <t>būtiski samazināts</t>
  </si>
  <si>
    <t>arteriālā hipertensija</t>
  </si>
  <si>
    <t xml:space="preserve">HOPS </t>
  </si>
  <si>
    <t>ievēro rekomendēto terapiju</t>
  </si>
  <si>
    <t>pacienta pašsajūta ir sliktāka kā parasti vai ir neierasti/ jauni simptomi</t>
  </si>
  <si>
    <t>nesmēķē</t>
  </si>
  <si>
    <t>vīrietis</t>
  </si>
  <si>
    <t>sirds išēmiskā slimība</t>
  </si>
  <si>
    <t>Astma</t>
  </si>
  <si>
    <t>neievēro vai tikai daļēji ievēro</t>
  </si>
  <si>
    <t>izteikts reibonis, slikta dūša, traucēts līdzsvars</t>
  </si>
  <si>
    <t>smēķē</t>
  </si>
  <si>
    <t>sirds ritma traucējumi (mirdzaritmija)</t>
  </si>
  <si>
    <t>CD</t>
  </si>
  <si>
    <t>jaunas vai neierasta sāpes locītavās vai muskuļos</t>
  </si>
  <si>
    <t>pārtraucis/-usi</t>
  </si>
  <si>
    <t>hroniska sirds mazspēja</t>
  </si>
  <si>
    <t>Polineiropātija</t>
  </si>
  <si>
    <t>akūta infekcijas slimība</t>
  </si>
  <si>
    <t xml:space="preserve">MI ar perkutānu intervenci </t>
  </si>
  <si>
    <t>CNS slimības vai traumatiski boj.</t>
  </si>
  <si>
    <t>nesena sātīga maltīte</t>
  </si>
  <si>
    <t>bijusi koronāro artēriju šuntēšana</t>
  </si>
  <si>
    <t>Gūžas vai ceļa OA</t>
  </si>
  <si>
    <t>alkohola vai citu apreibinošu vielu ietekme</t>
  </si>
  <si>
    <t>kardiostimulators</t>
  </si>
  <si>
    <t>Apakšējo ekstremitāšu traumas</t>
  </si>
  <si>
    <t>vide ir pārāk karsta vai auksta (piem., karstuma viļņa laikā)</t>
  </si>
  <si>
    <t>cita sirds ķirurģija</t>
  </si>
  <si>
    <t>cits</t>
  </si>
  <si>
    <t>miera stāvoklī: SF &gt;120 x/mi; STA &gt;180mmHg un/vai DTA&gt;100mmHg; SpO2 &lt;85%</t>
  </si>
  <si>
    <t>perifēro artēriju slimība</t>
  </si>
  <si>
    <t>insults vai TIL</t>
  </si>
  <si>
    <t>cita sirds-asinsvadu slimība</t>
  </si>
  <si>
    <r>
      <rPr>
        <rFont val="Arial"/>
        <b/>
        <color theme="1"/>
      </rPr>
      <t xml:space="preserve">Tests jāpārtrauc, ja: </t>
    </r>
    <r>
      <rPr>
        <rFont val="Arial"/>
        <color theme="1"/>
      </rPr>
      <t xml:space="preserve">       
</t>
    </r>
    <r>
      <rPr>
        <rFont val="Arial"/>
        <color rgb="FFA61C00"/>
      </rPr>
      <t xml:space="preserve">sāpes krūtīs        
izteikts/neizturams elpas trūkums        
līdzsvara zudums        
bāla vai pelēcīga ādas krāsa        
pārmērīga svīšana, krampji    </t>
    </r>
    <r>
      <rPr>
        <rFont val="Arial"/>
        <color theme="1"/>
      </rPr>
      <t xml:space="preserve">    </t>
    </r>
  </si>
  <si>
    <t>Vecuma sākums</t>
  </si>
  <si>
    <t>Vecuma beigas</t>
  </si>
  <si>
    <t>p2.5 (v)</t>
  </si>
  <si>
    <t>p25 (v)</t>
  </si>
  <si>
    <t>p50 - reference (v)</t>
  </si>
  <si>
    <t>p2.5 (s)</t>
  </si>
  <si>
    <t>p25 (s)</t>
  </si>
  <si>
    <t>p50 - reference (s)</t>
  </si>
  <si>
    <t>ŠO TABULU NEDRĪKST IZDZĒST</t>
  </si>
  <si>
    <t>Novērtējuma aprēķins</t>
  </si>
  <si>
    <r>
      <rPr/>
      <t xml:space="preserve">AVOTS: Strassmann, A., Steurer-Stey, C., Lana, K. D., Zoller, M., Turk, A. J., Suter, P., &amp; Puhan, M. A. (2013). Population-based reference values for the 1-min sit-to-stand test. International journal of public health, 58(6), 949–953. </t>
    </r>
    <r>
      <rPr>
        <color rgb="FF1155CC"/>
        <u/>
      </rPr>
      <t>https://doi.org/10.1007/s00038-013-0504-z</t>
    </r>
  </si>
  <si>
    <t>SLODZES TOLERANCES NOVĒRTĒJUMS AR 
1MIN PIECELŠANĀS  UN APSĒŠANĀS TESTU (1MIN PAT)</t>
  </si>
  <si>
    <t xml:space="preserve">TESTA PAMATOJUMS </t>
  </si>
  <si>
    <r>
      <rPr>
        <rFont val="Verdana"/>
        <color theme="1"/>
        <sz val="11.0"/>
      </rPr>
      <t xml:space="preserve">1min PAT </t>
    </r>
    <r>
      <rPr>
        <rFont val="Verdana"/>
        <i/>
        <color rgb="FF666666"/>
        <sz val="11.0"/>
      </rPr>
      <t>(angļu val. 1min sit-to-stand test)</t>
    </r>
    <r>
      <rPr>
        <rFont val="Verdana"/>
        <color theme="1"/>
        <sz val="11.0"/>
      </rPr>
      <t xml:space="preserve"> ir slodzes tests ar aprobētu izpildes protokolu un pētījumos apstiprinātu uzticamību un jutību, lai to varētu lietot slodzes tolerances</t>
    </r>
    <r>
      <rPr>
        <rFont val="Verdana"/>
        <i/>
        <color rgb="FF666666"/>
        <sz val="11.0"/>
      </rPr>
      <t xml:space="preserve"> (angļu val. exercise capacity) </t>
    </r>
    <r>
      <rPr>
        <rFont val="Verdana"/>
        <color theme="1"/>
        <sz val="11.0"/>
      </rPr>
      <t xml:space="preserve">mērījumam pieaugušajiem: gan relatīvi veseliem, gan dažādu pacientu grupās.Kā būtiska testa izmantošanas priekšrocība tiek izcelta tā vienkāršā izpilde un nosacījumi (laiks, telpa). 
1min PAT ir pielīdzināms sešu minūšu iešanas testam (6MIT) pacientiem ar kardio-pulmonālām slimībām, t.sk., hroniska obstruktīva plaušu slimību (HOPS), cistisko fibrozi, pulmonālo hipertensiju, sirds mazspēju, koronāro sirds slimību.
TESTU VAR IZMANTOT 
(1) lai kvantitatīvi novērtētu pacienta slodzes toleranci un tas var kalpot kā skrīninga instruments (piem., lai atšķirtu pacientus ar augstu risku un/vai informētu par prognozi), piem.:
* Zemāks 1minPAT rezultāts ir saistīts ar zemāku dzīves kvalitāti un augstāku mirstību divu gadu periodā pacientiem ar HOPS 
* Pacientiem ar koronāro sirds slimību (KSS), kuriem 1minPAT rezultāts ir &lt;23 reizes, ir augstāks risks akūtiem koronāriem notikumiem 
* Zemāks 1minPAT rezultāts ir saistīts ar zemāku dzīves kvalitāti un sliktākiem ehokardiogrāfijas rādītājiem pacientiem ar hronisku sirds mazpēju 
* lai novērtētu ārstēšanas rezultātu (pirms-pēc terapijas) – tam ir noteiktas minimālā klīniski nozīmīgā izmaiņa: pacientiem ar HOPS (3x); pacientiem ar koronāro sirds slimību (4x). 
Tests ir pārbaudīts vispārējā populācijā dažādos vecumposmos, kas ļāvis izveidot references rādītājus pēc vecuma un dzimuma. 
</t>
    </r>
  </si>
  <si>
    <t>KONTRINDIKĀCIJAS UN DROŠĪBAS NOSACĪJUMI</t>
  </si>
  <si>
    <r>
      <rPr>
        <rFont val="Verdana"/>
        <b/>
        <color theme="1"/>
        <sz val="11.0"/>
      </rPr>
      <t xml:space="preserve">Absolūtas: </t>
    </r>
    <r>
      <rPr>
        <rFont val="Verdana"/>
        <color theme="1"/>
        <sz val="11.0"/>
      </rPr>
      <t xml:space="preserve">nestabila stenokardija vai akūts koronārs notikums (miokarda infarkts) pēdējo 4 ned.laikā. </t>
    </r>
    <r>
      <rPr>
        <rFont val="Verdana"/>
        <b/>
        <color theme="1"/>
        <sz val="11.0"/>
      </rPr>
      <t xml:space="preserve">Relatīvas: </t>
    </r>
    <r>
      <rPr>
        <rFont val="Verdana"/>
        <color theme="1"/>
        <sz val="11.0"/>
      </rPr>
      <t>miera stāvoklī pulss virs 120 sitieniem minūtē, sistoliskais asinsspiediens virs 180 mmHg un/vai diastoliskais asinsspiediens virs 100 mm Hg.
Kā papildus relatīvas kontrindikācijas ir jāizvērtē faktori, ka mazinās testa rezultāta objektivitāti un apdarudēs izpildes drošību, t.i.,</t>
    </r>
    <r>
      <rPr>
        <rFont val="Verdana"/>
        <b/>
        <color theme="1"/>
        <sz val="11.0"/>
      </rPr>
      <t xml:space="preserve"> testu nevajadzētu veikt ja: </t>
    </r>
    <r>
      <rPr>
        <rFont val="Verdana"/>
        <color theme="1"/>
        <sz val="11.0"/>
      </rPr>
      <t xml:space="preserve">
o  pacienta pašsajūta ir sliktāka kā parasti vai ir neierasti/ jauni simptomi
o  izteikts reibonis, slikta dūša, traucēts līdzsvars
o  jaunas vai neierasta sāpes locītavās vai muskuļos
o  akūta infekcijas slimība
o  nesena sātīga maltīte
o  alkohola vai citu apreibinošu vielu ietekme
o  vide ir pārāk karsta vai auksta (piem., karstuma viļņa laikā) 
Līdzīgi kā citu submaksimālo slodzes testu </t>
    </r>
    <r>
      <rPr>
        <rFont val="Verdana"/>
        <b/>
        <i/>
        <color rgb="FF741B47"/>
        <sz val="11.0"/>
      </rPr>
      <t xml:space="preserve">izpildes drošībai, nepieciešams </t>
    </r>
    <r>
      <rPr>
        <rFont val="Verdana"/>
        <color theme="1"/>
        <sz val="11.0"/>
      </rPr>
      <t xml:space="preserve">ievērot testa veikšanas metodiku (sliekšņa rādītāji testa pārtraukšanai: sāpes krūtīs, ļoti izteikts/neizturams elpas trūkums, līdzsvara zudums, bāla vai pelēcīga ādas krāsa, pārmērīga svīšana, krampji kājās) un nodrošināt pieeju kardiopulmonālajai atdzīvināšanai (rīcības algoritms, personāla zināšanas, aprīkojums). 
</t>
    </r>
  </si>
  <si>
    <t xml:space="preserve">TESTA IZPILDES METODIKA </t>
  </si>
  <si>
    <r>
      <rPr>
        <rFont val="Verdana"/>
        <b/>
        <color theme="1"/>
        <sz val="11.0"/>
      </rPr>
      <t xml:space="preserve">Nepieciešamais aprīkojums: </t>
    </r>
    <r>
      <rPr>
        <rFont val="Verdana"/>
        <color theme="1"/>
        <sz val="11.0"/>
      </rPr>
      <t xml:space="preserve">
- stabils standarta augstuma krēsls (45-48 cm) bez riteņiem un ar stingru-plakanu sēd-virsmu, taisnu atzveltni, vēlams bez roku balstiem.
- hronometrs, lai veiktu laika atskaiti 
- arteriālā asinsspiediena mērījuma veikšanas mēriekārta (pusautomātisko vai mehānisko sfigmomanometru)
- pulsa oksimetrs (pēc iespējas) 
- ja pieejams, sirdsdarbības frekvences mērījumam var izmantot krūšu jostiņu (un app)
- Borga skala (labi redzama) un datu protokols
</t>
    </r>
  </si>
  <si>
    <r>
      <rPr>
        <rFont val="Verdana"/>
        <b/>
        <color theme="1"/>
        <sz val="11.0"/>
      </rPr>
      <t>1.Pirms testa veikšanas novērtē pacienta aktuālo stāvokli</t>
    </r>
    <r>
      <rPr>
        <rFont val="Verdana"/>
        <color theme="1"/>
        <sz val="11.0"/>
      </rPr>
      <t xml:space="preserve"> (pašsajūtu, objektīvos rādītājus, anamnēzes datus), lai izvērtētu kontrindikācijas (absolūtās/relatīvās). 
</t>
    </r>
    <r>
      <rPr>
        <rFont val="Verdana"/>
        <b/>
        <color theme="1"/>
        <sz val="11.0"/>
      </rPr>
      <t>2. Novieto krēslu</t>
    </r>
    <r>
      <rPr>
        <rFont val="Verdana"/>
        <color theme="1"/>
        <sz val="11.0"/>
      </rPr>
      <t xml:space="preserve"> ar atzveltni pret sienu (lai nodrošinātu tā stabilitāti testa izpildes laikā). 
</t>
    </r>
    <r>
      <rPr>
        <rFont val="Verdana"/>
        <b/>
        <color theme="1"/>
        <sz val="11.0"/>
      </rPr>
      <t xml:space="preserve">3.Izstāsta pacientam par testa norisi: </t>
    </r>
    <r>
      <rPr>
        <rFont val="Verdana"/>
        <color theme="1"/>
        <sz val="11.0"/>
      </rPr>
      <t xml:space="preserve">
• mērķis ir piecelties un apsēsties uz krēsla pēc iespējas vairāk reižu; tiks skaitītas reizes, ko varēs piecelties no krēsla 1min laikā, neizmantojot roku atbalstu; jāvērš uzmanība, ka tiks ieskaitītas tikai tās reizes, kad tiks veikta pilnīga iztaisnošanās. Atgādinājums/demonstrējums: piecelšanās-apsēšanās kustības laikā sākumā notiek svara pārnese uz priekšu un kustības veikšanā strādā augšstilba priekšējie muskuļi un sēžas jeb dibena muskuļi. Pacients tiek aicināts izvēlēties ātrumu, kas viņam ir komfortobls un drošs. Ja nepieciešams – testa izpildes laikā var atpūsties, bet atsākt līdzko iespējams. 
• Tests ir  jāpārtrauc, ja parādās sāpes krūtīs vai ļoti izteikts/neizturams elpas trūkums, līdzsvara zudums, bāla vai pelēcīga ādas krāsa, pārmērīga svīšana, krampji kājās.
• Pirms un pēc tiks mērīti objektīvie rādītāji, lai novērtētu sirds-asisnsvadu sistēmas un elpošanas reakciju uz fizisko piepūli, to atjaunošanos. 
• Kā arī pirms un pēc testa būs nepieciešams novērtēt izjusto elpas trūkumu (aizdusu) un piepūli Borga skalā. 
</t>
    </r>
    <r>
      <rPr>
        <rFont val="Verdana"/>
        <b/>
        <color theme="1"/>
        <sz val="11.0"/>
      </rPr>
      <t xml:space="preserve">4.Veic objektīvo rādītāju mērījumus pirms testa miera stāvokli sēdus uz krēsla </t>
    </r>
    <r>
      <rPr>
        <rFont val="Verdana"/>
        <color theme="1"/>
        <sz val="11.0"/>
      </rPr>
      <t xml:space="preserve">-  (1) palpatori uz a.radialis (30 sekundēs), vai izmantojot pulsa jostiņu, vai pulsa pusautomātisko sfigmomanometru, vai pulsa oksimetru; (2) arteriālā asinsspiediena mērījumu miera stāvoklī ar pusautomātisko vai mehānisko sfigmomanometru - atstājiet tonometra manšeti pacientam uz augšdelma testa izpildes laikā; (3) skābekļa saturāciju (SpO2) ar pulsa oksimetru (pirksta vai pieres sensors)
</t>
    </r>
    <r>
      <rPr>
        <rFont val="Verdana"/>
        <b/>
        <color theme="1"/>
        <sz val="11.0"/>
      </rPr>
      <t>5.Parāda pacientam Borga skalu:</t>
    </r>
    <r>
      <rPr>
        <rFont val="Verdana"/>
        <color theme="1"/>
        <sz val="11.0"/>
      </rPr>
      <t xml:space="preserve"> “Lūdzu novērtējiet šobrīd izjusto piepūli/nogurumu pēc šīs skalas” 
</t>
    </r>
    <r>
      <rPr>
        <rFont val="Verdana"/>
        <b/>
        <color theme="1"/>
        <sz val="11.0"/>
      </rPr>
      <t xml:space="preserve">6.Lūdz pacientam ieņemt sākuma pozīciju </t>
    </r>
    <r>
      <rPr>
        <rFont val="Verdana"/>
        <color theme="1"/>
        <sz val="11.0"/>
      </rPr>
      <t xml:space="preserve">– sēdus uz krēsla priekšējās daļas, lai pēdas balstītos stabili uz grīdas (apmēram plecu platumā, tādejādi ceļu locītavas ir atstatus viena no otras) un ceļi ir saliekti 90o leņķī vai nedaudz vairāk (pēdas zem ceļiem).  Rokas sakrustotas uz krūtīm. Mugura iztaisnota.
</t>
    </r>
    <r>
      <rPr>
        <rFont val="Verdana"/>
        <b/>
        <color theme="1"/>
        <sz val="11.0"/>
      </rPr>
      <t xml:space="preserve">7. Aicina pacientu uzsākt uzdevumu </t>
    </r>
    <r>
      <rPr>
        <rFont val="Verdana"/>
        <color theme="1"/>
        <sz val="11.0"/>
      </rPr>
      <t xml:space="preserve">līdzko sacīsiet “Sākam” (vai “Aiziet”): “Kad es teikšu “Sākamt” piecelieties stāvus-iztaisnojieties un pēc tam atkal apsēžaties, atkārtojiet  tik reižu cik spējat 1 minūtes laikā, neizmantojot roku atbalstu.” Līdz ar uzdevumu sākumu </t>
    </r>
    <r>
      <rPr>
        <rFont val="Verdana"/>
        <b/>
        <color theme="1"/>
        <sz val="11.0"/>
      </rPr>
      <t>uzsākt laika atskaiti hronometrā.</t>
    </r>
    <r>
      <rPr>
        <rFont val="Verdana"/>
        <color theme="1"/>
        <sz val="11.0"/>
      </rPr>
      <t xml:space="preserve">
</t>
    </r>
    <r>
      <rPr>
        <rFont val="Verdana"/>
        <b/>
        <color theme="1"/>
        <sz val="11.0"/>
      </rPr>
      <t>8.Skaļi skaita katru pilnīgas piecelšanās reizi</t>
    </r>
    <r>
      <rPr>
        <rFont val="Verdana"/>
        <color theme="1"/>
        <sz val="11.0"/>
      </rPr>
      <t xml:space="preserve">
</t>
    </r>
    <r>
      <rPr>
        <rFont val="Verdana"/>
        <b/>
        <color theme="1"/>
        <sz val="11.0"/>
      </rPr>
      <t>9.Testa laikā</t>
    </r>
    <r>
      <rPr>
        <rFont val="Verdana"/>
        <b/>
        <i/>
        <color theme="1"/>
        <sz val="11.0"/>
      </rPr>
      <t xml:space="preserve"> </t>
    </r>
    <r>
      <rPr>
        <rFont val="Verdana"/>
        <i/>
        <color theme="1"/>
        <sz val="11.0"/>
      </rPr>
      <t>vēro pacientu,</t>
    </r>
    <r>
      <rPr>
        <rFont val="Verdana"/>
        <color theme="1"/>
        <sz val="11.0"/>
      </rPr>
      <t xml:space="preserve"> lai pamanītu sliekšana rādītājus, kas liecina par nepieciešamību testu pārtraukt (!). </t>
    </r>
    <r>
      <rPr>
        <rFont val="Verdana"/>
        <i/>
        <color theme="1"/>
        <sz val="11.0"/>
      </rPr>
      <t>Nedod uzmanudrinājumus vai pamudinājumus</t>
    </r>
    <r>
      <rPr>
        <rFont val="Verdana"/>
        <color theme="1"/>
        <sz val="11.0"/>
      </rPr>
      <t xml:space="preserve">. </t>
    </r>
    <r>
      <rPr>
        <rFont val="Verdana"/>
        <i/>
        <color theme="1"/>
        <sz val="11.0"/>
      </rPr>
      <t xml:space="preserve">Var atgādināt, ka nepieciešams pilnībā iztaisnoties, ja novēro, ka tas nenotiek. Informē pacientu, kad palikušas 10 sekundes.  </t>
    </r>
    <r>
      <rPr>
        <rFont val="Verdana"/>
        <color theme="1"/>
        <sz val="11.0"/>
      </rPr>
      <t xml:space="preserve">
</t>
    </r>
    <r>
      <rPr>
        <rFont val="Verdana"/>
        <b/>
        <color theme="1"/>
        <sz val="11.0"/>
      </rPr>
      <t xml:space="preserve">10.Beidzoties laika atskaitei (minūtei) saka “Stop” </t>
    </r>
    <r>
      <rPr>
        <rFont val="Verdana"/>
        <color theme="1"/>
        <sz val="11.0"/>
      </rPr>
      <t xml:space="preserve">un </t>
    </r>
    <r>
      <rPr>
        <rFont val="Verdana"/>
        <b/>
        <color theme="1"/>
        <sz val="11.0"/>
      </rPr>
      <t>pacientam paliekot sēdus pozīcijā, veic objektīvos mērījumus</t>
    </r>
    <r>
      <rPr>
        <rFont val="Verdana"/>
        <color theme="1"/>
        <sz val="11.0"/>
      </rPr>
      <t xml:space="preserve"> </t>
    </r>
    <r>
      <rPr>
        <rFont val="Verdana"/>
        <b/>
        <color theme="1"/>
        <sz val="11.0"/>
      </rPr>
      <t>tūlīt pēc testa</t>
    </r>
    <r>
      <rPr>
        <rFont val="Verdana"/>
        <color theme="1"/>
        <sz val="11.0"/>
      </rPr>
      <t xml:space="preserve"> un </t>
    </r>
    <r>
      <rPr>
        <rFont val="Verdana"/>
        <b/>
        <color theme="1"/>
        <sz val="11.0"/>
      </rPr>
      <t>lūdz pacientam vērtēt izjusto piepūli</t>
    </r>
    <r>
      <rPr>
        <rFont val="Verdana"/>
        <color theme="1"/>
        <sz val="11.0"/>
      </rPr>
      <t xml:space="preserve"> Borga skalā (atgādinot sākotnēji sniegto vērtējumu).
</t>
    </r>
    <r>
      <rPr>
        <rFont val="Verdana"/>
        <b/>
        <color theme="1"/>
        <sz val="11.0"/>
      </rPr>
      <t>11.Pacientam paliekot sēžot, veic atkārtotus mērījumus</t>
    </r>
    <r>
      <rPr>
        <rFont val="Verdana"/>
        <color theme="1"/>
        <sz val="11.0"/>
      </rPr>
      <t xml:space="preserve"> pēc 2 - 3 -5 min (līdz rādītāju atjaunošanās brīdim).  </t>
    </r>
    <r>
      <rPr>
        <rFont val="Arial"/>
        <color theme="1"/>
      </rPr>
      <t xml:space="preserve">
</t>
    </r>
  </si>
  <si>
    <t>REZULTĀTS UN INTERPRETĀCIJA</t>
  </si>
  <si>
    <r>
      <rPr>
        <rFont val="Verdana"/>
        <b/>
        <color theme="1"/>
        <sz val="11.0"/>
      </rPr>
      <t xml:space="preserve">1. Izpildi raksturo veikto piecelšanās reižu skaits/ minūtē. </t>
    </r>
    <r>
      <rPr>
        <rFont val="Verdana"/>
        <color theme="1"/>
        <sz val="11.0"/>
      </rPr>
      <t xml:space="preserve">
</t>
    </r>
    <r>
      <rPr>
        <rFont val="Verdana"/>
        <i/>
        <color theme="1"/>
        <sz val="11.0"/>
      </rPr>
      <t xml:space="preserve">Interpretācija:
</t>
    </r>
    <r>
      <rPr>
        <rFont val="Verdana"/>
        <color rgb="FF674EA7"/>
        <sz val="11.0"/>
      </rPr>
      <t xml:space="preserve">(1) pret vecumam/dzimuma atbilstošo references rādītāju </t>
    </r>
    <r>
      <rPr>
        <rFont val="Verdana"/>
        <color theme="1"/>
        <sz val="11.0"/>
      </rPr>
      <t xml:space="preserve">
Optimāls rezultāts: atbilst references mediānai vai sasniedz vismaz 80% no tās. 
Samazināts: mazāk kā 80% no mediānas
Būtiski samazināta slodzes toleranci un kāju muskuļu spēku liecina, ja rezultāts atbilst 2,5percentīlei vai zem tās.
</t>
    </r>
    <r>
      <rPr>
        <rFont val="Verdana"/>
        <i/>
        <color theme="1"/>
        <sz val="11.0"/>
      </rPr>
      <t>Jāņem vērā, ka testa rezultāts būs zemāks smēķētājiem un personām ar palielinātu ĶMI.</t>
    </r>
    <r>
      <rPr>
        <rFont val="Verdana"/>
        <color theme="1"/>
        <sz val="11.0"/>
      </rPr>
      <t xml:space="preserve"> 
</t>
    </r>
    <r>
      <rPr>
        <rFont val="Verdana"/>
        <color rgb="FF674EA7"/>
        <sz val="11.0"/>
      </rPr>
      <t xml:space="preserve">(2) Pacientiem ar KSS: palielināts akūta koronāra notikuma risks, ja &lt; 23x/min 
(3) Izvērtējot dinamikā: par nozīmīgu izmaiņu uzskatāmas 3 līdz 4 x </t>
    </r>
    <r>
      <rPr>
        <rFont val="Verdana"/>
        <color rgb="FF351C75"/>
        <sz val="11.0"/>
      </rPr>
      <t xml:space="preserve"> </t>
    </r>
    <r>
      <rPr>
        <rFont val="Verdana"/>
        <color theme="1"/>
        <sz val="11.0"/>
      </rPr>
      <t xml:space="preserve">
</t>
    </r>
    <r>
      <rPr>
        <rFont val="Verdana"/>
        <b/>
        <color theme="1"/>
        <sz val="11.0"/>
      </rPr>
      <t xml:space="preserve">2. Sirds-asinsvadu sistēmas un elpošanas  fizioloģisko rādītāju reakcija uz slodzi </t>
    </r>
    <r>
      <rPr>
        <rFont val="Verdana"/>
        <color theme="1"/>
        <sz val="11.0"/>
      </rPr>
      <t xml:space="preserve">
</t>
    </r>
    <r>
      <rPr>
        <rFont val="Verdana"/>
        <i/>
        <color theme="1"/>
        <sz val="11.0"/>
      </rPr>
      <t xml:space="preserve">Normatonisku reakciju slodzes laikā raksturo: pirms slodzes SF un TA miera stāvoklī atbilst normai,  slodzes laikā SF  pieaugums līdz 60% no miera, kā arī  sistoliskā spiediena pieaugums par 20-40 mmHg, bet diastoliskais spiediens samazinās par  5 -15 mmg vai paliek nemainīgs. Rādītāji atjaunas trīs minūtes pēc slodzes pārtraukšanas. </t>
    </r>
    <r>
      <rPr>
        <rFont val="Verdana"/>
        <color theme="1"/>
        <sz val="11.0"/>
      </rPr>
      <t xml:space="preserve">
TA neadekvāta reakcija uz fizisko slodzi ir saistīta ar subklīnisku SAS, bet lielāks STA un DTA slodzes laikā/uzreiz pēc tās un lēnāka atjaunošanās (tieši STA) ir risks hipertensijas attīstībai. Savukārt, strauja STA atjaunošanās samazina SAS risku un visa veida mirstību. 
</t>
    </r>
    <r>
      <rPr>
        <rFont val="Verdana"/>
        <color rgb="FF674EA7"/>
        <sz val="11.0"/>
      </rPr>
      <t>(1) Testa rezultāts var atklāt neadekvātu asisnspiediena reakciju:</t>
    </r>
    <r>
      <rPr>
        <rFont val="Verdana"/>
        <color theme="1"/>
        <sz val="11.0"/>
      </rPr>
      <t xml:space="preserve"> pārmērīgu STA pieaugumu vai DTA pieaugumu (slodzes laikā, atjaunošanās periodā), nepilnīga atjaunošanās pēc 3min.  STA samazinājums (slodzes laikā vai atjaunošanās periodā). Izteikts STA samazinājums slodzes laikā vai pēc tās. 
</t>
    </r>
    <r>
      <rPr>
        <rFont val="Verdana"/>
        <color rgb="FF674EA7"/>
        <sz val="11.0"/>
      </rPr>
      <t>(2) klīniski nozīmīga de-saturāciju testa laikā:</t>
    </r>
    <r>
      <rPr>
        <rFont val="Verdana"/>
        <color theme="1"/>
        <sz val="11.0"/>
      </rPr>
      <t xml:space="preserve"> SpO2 samazinājumu ≥ 3% vai sasniedzot 88% 
</t>
    </r>
    <r>
      <rPr>
        <rFont val="Verdana"/>
        <i/>
        <color theme="1"/>
        <sz val="11.0"/>
      </rPr>
      <t>Izjustās piepūles rādītājs ir izmantojams veidojot rekomendācijas fiziskajām aktivitātēm (intensitātei), kā arī vērtējams dinamikā.</t>
    </r>
    <r>
      <rPr>
        <rFont val="Arial"/>
        <color theme="1"/>
      </rPr>
      <t xml:space="preserve">
</t>
    </r>
  </si>
  <si>
    <t>INFORMĀCIJAS AVOTI</t>
  </si>
  <si>
    <r>
      <rPr>
        <rFont val="&quot;Times New Roman&quot;, serif"/>
        <color rgb="FF262626"/>
        <sz val="10.0"/>
      </rPr>
      <t>1.</t>
    </r>
    <r>
      <rPr>
        <rFont val="&quot;Times New Roman&quot;, serif"/>
        <color rgb="FF262626"/>
        <sz val="10.0"/>
      </rPr>
      <t xml:space="preserve"> </t>
    </r>
    <r>
      <rPr>
        <rFont val="&quot;Times New Roman&quot;, serif"/>
        <color rgb="FF262626"/>
        <sz val="10.0"/>
      </rPr>
      <t xml:space="preserve">ATS Committee on Proficiency Standards for Clinical Pulmonary Function Laboratories (2002). ATS statement: guidelines for the six-minute walk test. </t>
    </r>
    <r>
      <rPr>
        <rFont val="&quot;Times New Roman&quot;, serif"/>
        <i/>
        <color rgb="FF262626"/>
        <sz val="10.0"/>
      </rPr>
      <t>American journal of respiratory and critical care medicine</t>
    </r>
    <r>
      <rPr>
        <rFont val="&quot;Times New Roman&quot;, serif"/>
        <color rgb="FF262626"/>
        <sz val="10.0"/>
      </rPr>
      <t xml:space="preserve">, </t>
    </r>
    <r>
      <rPr>
        <rFont val="&quot;Times New Roman&quot;, serif"/>
        <i/>
        <color rgb="FF262626"/>
        <sz val="10.0"/>
      </rPr>
      <t>166</t>
    </r>
    <r>
      <rPr>
        <rFont val="&quot;Times New Roman&quot;, serif"/>
        <color rgb="FF262626"/>
        <sz val="10.0"/>
      </rPr>
      <t xml:space="preserve">(1), 111–117. </t>
    </r>
    <r>
      <rPr>
        <rFont val="&quot;Times New Roman&quot;, serif"/>
        <color rgb="FF262626"/>
        <sz val="10.0"/>
      </rPr>
      <t>https://doi.org/10.1164/ajrccm.166.1.at1102</t>
    </r>
  </si>
  <si>
    <r>
      <rPr>
        <rFont val="&quot;Times New Roman&quot;, serif"/>
        <color rgb="FF262626"/>
        <sz val="10.0"/>
      </rPr>
      <t>2.</t>
    </r>
    <r>
      <rPr>
        <rFont val="&quot;Times New Roman&quot;, serif"/>
        <color rgb="FF262626"/>
        <sz val="10.0"/>
      </rPr>
      <t xml:space="preserve"> </t>
    </r>
    <r>
      <rPr>
        <rFont val="&quot;Times New Roman&quot;, serif"/>
        <color rgb="FF262626"/>
        <sz val="10.0"/>
      </rPr>
      <t xml:space="preserve">Bohannon, R. W., &amp; Crouch, R. (2019). 1-Minute Sit-to-Stand Test: </t>
    </r>
    <r>
      <rPr>
        <rFont val="&quot;Times New Roman&quot;, serif"/>
        <color rgb="FF262626"/>
        <sz val="10.0"/>
      </rPr>
      <t>systematic review of procedures, performance, and clinimetric properties</t>
    </r>
    <r>
      <rPr>
        <rFont val="&quot;Times New Roman&quot;, serif"/>
        <color rgb="FF262626"/>
        <sz val="10.0"/>
      </rPr>
      <t xml:space="preserve">. </t>
    </r>
    <r>
      <rPr>
        <rFont val="&quot;Times New Roman&quot;, serif"/>
        <i/>
        <color rgb="FF262626"/>
        <sz val="10.0"/>
      </rPr>
      <t>Journal of cardiopulmonary rehabilitation and prevention</t>
    </r>
    <r>
      <rPr>
        <rFont val="&quot;Times New Roman&quot;, serif"/>
        <color rgb="FF262626"/>
        <sz val="10.0"/>
      </rPr>
      <t xml:space="preserve">, </t>
    </r>
    <r>
      <rPr>
        <rFont val="&quot;Times New Roman&quot;, serif"/>
        <i/>
        <color rgb="FF262626"/>
        <sz val="10.0"/>
      </rPr>
      <t>39</t>
    </r>
    <r>
      <rPr>
        <rFont val="&quot;Times New Roman&quot;, serif"/>
        <color rgb="FF262626"/>
        <sz val="10.0"/>
      </rPr>
      <t xml:space="preserve">(1), 2–8. </t>
    </r>
    <r>
      <rPr>
        <rFont val="&quot;Times New Roman&quot;, serif"/>
        <color rgb="FF262626"/>
        <sz val="10.0"/>
      </rPr>
      <t>https://doi.org/10.1097/HCR.0000000000000336</t>
    </r>
  </si>
  <si>
    <r>
      <rPr>
        <rFont val="&quot;Times New Roman&quot;, serif"/>
        <color rgb="FF262626"/>
        <sz val="10.0"/>
      </rPr>
      <t>3.</t>
    </r>
    <r>
      <rPr>
        <rFont val="&quot;Times New Roman&quot;, serif"/>
        <color rgb="FF262626"/>
        <sz val="10.0"/>
      </rPr>
      <t xml:space="preserve"> </t>
    </r>
    <r>
      <rPr>
        <rFont val="&quot;Times New Roman&quot;, serif"/>
        <color rgb="FF262626"/>
        <sz val="10.0"/>
      </rPr>
      <t xml:space="preserve">Crook, S., Büsching, G., Schultz, K., Lehbert, N., Jelusic, D., Keusch, S., Wittmann, M., Schuler, M., Radtke, T., Frey, M., Turk, A., Puhan, M. A., &amp; Frei, A. (2017). A multicentre validation of the 1-min sit-to-stand test in patients with COPD. </t>
    </r>
    <r>
      <rPr>
        <rFont val="&quot;Times New Roman&quot;, serif"/>
        <i/>
        <color rgb="FF262626"/>
        <sz val="10.0"/>
      </rPr>
      <t>The European respiratory journal</t>
    </r>
    <r>
      <rPr>
        <rFont val="&quot;Times New Roman&quot;, serif"/>
        <color rgb="FF262626"/>
        <sz val="10.0"/>
      </rPr>
      <t xml:space="preserve">, </t>
    </r>
    <r>
      <rPr>
        <rFont val="&quot;Times New Roman&quot;, serif"/>
        <i/>
        <color rgb="FF262626"/>
        <sz val="10.0"/>
      </rPr>
      <t>49</t>
    </r>
    <r>
      <rPr>
        <rFont val="&quot;Times New Roman&quot;, serif"/>
        <color rgb="FF262626"/>
        <sz val="10.0"/>
      </rPr>
      <t xml:space="preserve">(3), 1601871. </t>
    </r>
    <r>
      <rPr>
        <rFont val="&quot;Times New Roman&quot;, serif"/>
        <color rgb="FF262626"/>
        <sz val="10.0"/>
      </rPr>
      <t>https://doi.org/10.1183/13993003.01871-2016</t>
    </r>
  </si>
  <si>
    <r>
      <rPr>
        <rFont val="&quot;Times New Roman&quot;, serif"/>
        <color rgb="FF262626"/>
        <sz val="10.0"/>
      </rPr>
      <t>4.</t>
    </r>
    <r>
      <rPr>
        <rFont val="&quot;Times New Roman&quot;, serif"/>
        <color rgb="FF262626"/>
        <sz val="10.0"/>
      </rPr>
      <t xml:space="preserve"> </t>
    </r>
    <r>
      <rPr>
        <rFont val="&quot;Times New Roman&quot;, serif"/>
        <color rgb="FF262626"/>
        <sz val="10.0"/>
      </rPr>
      <t xml:space="preserve">Gupta, R., Ruppel, G. L., &amp; Espiritu, J. (2020). Exercise-Induced Oxygen Desaturation during the 6-Minute Walk Test. </t>
    </r>
    <r>
      <rPr>
        <rFont val="&quot;Times New Roman&quot;, serif"/>
        <i/>
        <color rgb="FF262626"/>
        <sz val="10.0"/>
      </rPr>
      <t>Medical sciences (Basel, Switzerland)</t>
    </r>
    <r>
      <rPr>
        <rFont val="&quot;Times New Roman&quot;, serif"/>
        <color rgb="FF262626"/>
        <sz val="10.0"/>
      </rPr>
      <t xml:space="preserve">, </t>
    </r>
    <r>
      <rPr>
        <rFont val="&quot;Times New Roman&quot;, serif"/>
        <i/>
        <color rgb="FF262626"/>
        <sz val="10.0"/>
      </rPr>
      <t>8</t>
    </r>
    <r>
      <rPr>
        <rFont val="&quot;Times New Roman&quot;, serif"/>
        <color rgb="FF262626"/>
        <sz val="10.0"/>
      </rPr>
      <t xml:space="preserve">(1), 8. </t>
    </r>
    <r>
      <rPr>
        <rFont val="&quot;Times New Roman&quot;, serif"/>
        <color rgb="FF5592A3"/>
        <sz val="10.0"/>
      </rPr>
      <t>https://doi.org/10.3390/medsci8010008</t>
    </r>
  </si>
  <si>
    <r>
      <rPr>
        <rFont val="&quot;Times New Roman&quot;, serif"/>
        <color rgb="FF262626"/>
        <sz val="10.0"/>
      </rPr>
      <t>5.</t>
    </r>
    <r>
      <rPr>
        <rFont val="&quot;Times New Roman&quot;, serif"/>
        <color rgb="FF262626"/>
        <sz val="10.0"/>
      </rPr>
      <t xml:space="preserve"> </t>
    </r>
    <r>
      <rPr>
        <rFont val="&quot;Times New Roman&quot;, serif"/>
        <color rgb="FF262626"/>
        <sz val="10.0"/>
      </rPr>
      <t xml:space="preserve">Kronberger, C., Mousavi, R. A., Öztürk, B., Dachs, T. M., Rettl, R., Camuz-Ligios, L., Litschauer, B., &amp; Badr-Eslam, R. (2022). Exercise capacity assessed with the one-minute sit-to-stand test (1-min STST) and echocardiographic findings in patients with heart failure with preserved ejection fraction (HFpEF). </t>
    </r>
    <r>
      <rPr>
        <rFont val="&quot;Times New Roman&quot;, serif"/>
        <i/>
        <color rgb="FF262626"/>
        <sz val="10.0"/>
      </rPr>
      <t>Heart &amp; lung : the journal of critical care</t>
    </r>
    <r>
      <rPr>
        <rFont val="&quot;Times New Roman&quot;, serif"/>
        <color rgb="FF262626"/>
        <sz val="10.0"/>
      </rPr>
      <t xml:space="preserve">, </t>
    </r>
    <r>
      <rPr>
        <rFont val="&quot;Times New Roman&quot;, serif"/>
        <i/>
        <color rgb="FF262626"/>
        <sz val="10.0"/>
      </rPr>
      <t>55</t>
    </r>
    <r>
      <rPr>
        <rFont val="&quot;Times New Roman&quot;, serif"/>
        <color rgb="FF262626"/>
        <sz val="10.0"/>
      </rPr>
      <t xml:space="preserve">, 134–139. </t>
    </r>
    <r>
      <rPr>
        <rFont val="&quot;Times New Roman&quot;, serif"/>
        <color rgb="FF262626"/>
        <sz val="10.0"/>
      </rPr>
      <t>https://doi.org/10.1016/j.hrtlng.2022.05.001</t>
    </r>
  </si>
  <si>
    <r>
      <rPr>
        <rFont val="&quot;Times New Roman&quot;, serif"/>
        <color rgb="FF262626"/>
        <sz val="10.0"/>
      </rPr>
      <t>6.</t>
    </r>
    <r>
      <rPr>
        <rFont val="&quot;Times New Roman&quot;, serif"/>
        <color rgb="FF262626"/>
        <sz val="10.0"/>
      </rPr>
      <t xml:space="preserve"> </t>
    </r>
    <r>
      <rPr>
        <rFont val="&quot;Times New Roman&quot;, serif"/>
        <color rgb="FF262626"/>
        <sz val="10.0"/>
      </rPr>
      <t xml:space="preserve">Kronberger, C., Mousavi, R. A., Öztürk, B., Willixhofer, R., Dachs, T. M., Rettl, R., Camuz-Ligios, L., Rassoulpour, N., Krall, C., Litschauer, B., &amp; Badr Eslam, R. (2023). Functional capacity testing in patients with pulmonary hypertension (PH) using the one-minute sit-to-stand test (1-min STST). </t>
    </r>
    <r>
      <rPr>
        <rFont val="&quot;Times New Roman&quot;, serif"/>
        <i/>
        <color rgb="FF262626"/>
        <sz val="10.0"/>
      </rPr>
      <t>PloS one</t>
    </r>
    <r>
      <rPr>
        <rFont val="&quot;Times New Roman&quot;, serif"/>
        <color rgb="FF262626"/>
        <sz val="10.0"/>
      </rPr>
      <t xml:space="preserve">, </t>
    </r>
    <r>
      <rPr>
        <rFont val="&quot;Times New Roman&quot;, serif"/>
        <i/>
        <color rgb="FF262626"/>
        <sz val="10.0"/>
      </rPr>
      <t>18</t>
    </r>
    <r>
      <rPr>
        <rFont val="&quot;Times New Roman&quot;, serif"/>
        <color rgb="FF262626"/>
        <sz val="10.0"/>
      </rPr>
      <t xml:space="preserve">(3), e0282697. </t>
    </r>
    <r>
      <rPr>
        <rFont val="&quot;Times New Roman&quot;, serif"/>
        <color rgb="FF262626"/>
        <sz val="10.0"/>
      </rPr>
      <t>https://doi.org/10.1371/journal.pone.0282697</t>
    </r>
  </si>
  <si>
    <r>
      <rPr>
        <rFont val="&quot;Times New Roman&quot;, serif"/>
        <color rgb="FF212121"/>
        <sz val="10.0"/>
      </rPr>
      <t>7.</t>
    </r>
    <r>
      <rPr>
        <rFont val="&quot;Times New Roman&quot;, serif"/>
        <color rgb="FF212121"/>
        <sz val="10.0"/>
      </rPr>
      <t xml:space="preserve"> </t>
    </r>
    <r>
      <rPr>
        <rFont val="&quot;Times New Roman&quot;, serif"/>
        <color rgb="FF212121"/>
        <sz val="10.0"/>
      </rPr>
      <t xml:space="preserve">Lee, J., Vasan, R. S., &amp; Xanthakis, V. (2020). Association of Blood Pressure Responses to Submaximal Exercise in Midlife With the Incidence of Cardiovascular Outcomes and All-Cause Mortality: The Framingham Heart Study. </t>
    </r>
    <r>
      <rPr>
        <rFont val="&quot;Times New Roman&quot;, serif"/>
        <i/>
        <color rgb="FF212121"/>
        <sz val="10.0"/>
      </rPr>
      <t>Journal of the American Heart Association</t>
    </r>
    <r>
      <rPr>
        <rFont val="&quot;Times New Roman&quot;, serif"/>
        <color rgb="FF212121"/>
        <sz val="10.0"/>
      </rPr>
      <t xml:space="preserve">, </t>
    </r>
    <r>
      <rPr>
        <rFont val="&quot;Times New Roman&quot;, serif"/>
        <i/>
        <color rgb="FF212121"/>
        <sz val="10.0"/>
      </rPr>
      <t>9</t>
    </r>
    <r>
      <rPr>
        <rFont val="&quot;Times New Roman&quot;, serif"/>
        <color rgb="FF212121"/>
        <sz val="10.0"/>
      </rPr>
      <t xml:space="preserve">(11), e015554. </t>
    </r>
    <r>
      <rPr>
        <rFont val="&quot;Times New Roman&quot;, serif"/>
        <color rgb="FF467886"/>
        <sz val="10.0"/>
      </rPr>
      <t>https://doi.org/10.1161/JAHA.119.015554</t>
    </r>
  </si>
  <si>
    <r>
      <rPr>
        <rFont val="&quot;Times New Roman&quot;, serif"/>
        <color rgb="FF262626"/>
        <sz val="10.0"/>
      </rPr>
      <t>8.</t>
    </r>
    <r>
      <rPr>
        <rFont val="&quot;Times New Roman&quot;, serif"/>
        <color rgb="FF262626"/>
        <sz val="10.0"/>
      </rPr>
      <t xml:space="preserve"> </t>
    </r>
    <r>
      <rPr>
        <rFont val="&quot;Times New Roman&quot;, serif"/>
        <color rgb="FF262626"/>
        <sz val="10.0"/>
      </rPr>
      <t xml:space="preserve">Puhan, M. A., Siebeling, L., Zoller, M., Muggensturm, P., &amp; ter Riet, G. (2013). Simple functional performance tests and mortality in COPD. </t>
    </r>
    <r>
      <rPr>
        <rFont val="&quot;Times New Roman&quot;, serif"/>
        <i/>
        <color rgb="FF262626"/>
        <sz val="10.0"/>
      </rPr>
      <t>The European respiratory journal</t>
    </r>
    <r>
      <rPr>
        <rFont val="&quot;Times New Roman&quot;, serif"/>
        <color rgb="FF262626"/>
        <sz val="10.0"/>
      </rPr>
      <t xml:space="preserve">, </t>
    </r>
    <r>
      <rPr>
        <rFont val="&quot;Times New Roman&quot;, serif"/>
        <i/>
        <color rgb="FF262626"/>
        <sz val="10.0"/>
      </rPr>
      <t>42</t>
    </r>
    <r>
      <rPr>
        <rFont val="&quot;Times New Roman&quot;, serif"/>
        <color rgb="FF262626"/>
        <sz val="10.0"/>
      </rPr>
      <t xml:space="preserve">(4), 956–963. </t>
    </r>
    <r>
      <rPr>
        <rFont val="&quot;Times New Roman&quot;, serif"/>
        <color rgb="FF262626"/>
        <sz val="10.0"/>
      </rPr>
      <t>https://doi.org/10.1183/09031936.00131612</t>
    </r>
  </si>
  <si>
    <r>
      <rPr>
        <rFont val="&quot;Times New Roman&quot;, serif"/>
        <color rgb="FF262626"/>
        <sz val="10.0"/>
      </rPr>
      <t>9.</t>
    </r>
    <r>
      <rPr>
        <rFont val="&quot;Times New Roman&quot;, serif"/>
        <color rgb="FF262626"/>
        <sz val="10.0"/>
      </rPr>
      <t xml:space="preserve"> </t>
    </r>
    <r>
      <rPr>
        <rFont val="&quot;Times New Roman&quot;, serif"/>
        <color rgb="FF262626"/>
        <sz val="10.0"/>
      </rPr>
      <t xml:space="preserve">Radtke, T., Hebestreit, H., Puhan, M. A., &amp; Kriemler, S. (2017). The 1-min sit-to-stand test in cystic fibrosis - Insights into cardiorespiratory responses. </t>
    </r>
    <r>
      <rPr>
        <rFont val="&quot;Times New Roman&quot;, serif"/>
        <i/>
        <color rgb="FF262626"/>
        <sz val="10.0"/>
      </rPr>
      <t>Journal of cystic fibrosis : official journal of the European Cystic Fibrosis Society</t>
    </r>
    <r>
      <rPr>
        <rFont val="&quot;Times New Roman&quot;, serif"/>
        <color rgb="FF262626"/>
        <sz val="10.0"/>
      </rPr>
      <t xml:space="preserve">, </t>
    </r>
    <r>
      <rPr>
        <rFont val="&quot;Times New Roman&quot;, serif"/>
        <i/>
        <color rgb="FF262626"/>
        <sz val="10.0"/>
      </rPr>
      <t>16</t>
    </r>
    <r>
      <rPr>
        <rFont val="&quot;Times New Roman&quot;, serif"/>
        <color rgb="FF262626"/>
        <sz val="10.0"/>
      </rPr>
      <t xml:space="preserve">(6), 744–751. </t>
    </r>
    <r>
      <rPr>
        <rFont val="&quot;Times New Roman&quot;, serif"/>
        <color rgb="FF262626"/>
        <sz val="10.0"/>
      </rPr>
      <t>https://doi.org/10.1016/j.jcf.2017.01.012</t>
    </r>
  </si>
  <si>
    <r>
      <rPr>
        <rFont val="&quot;Times New Roman&quot;, serif"/>
        <color rgb="FF262626"/>
        <sz val="10.0"/>
      </rPr>
      <t>10.</t>
    </r>
    <r>
      <rPr>
        <rFont val="&quot;Times New Roman&quot;, serif"/>
        <color rgb="FF262626"/>
        <sz val="10.0"/>
      </rPr>
      <t xml:space="preserve"> </t>
    </r>
    <r>
      <rPr>
        <rFont val="&quot;Times New Roman&quot;, serif"/>
        <color rgb="FF262626"/>
        <sz val="10.0"/>
      </rPr>
      <t xml:space="preserve">Reychler, G., Boucard, E., Peran, L., Pichon, R., Le Ber-Moy, C., Ouksel, H., Liistro, G., Chambellan, A., &amp; Beaumont, M. (2018). One minute sit-to-stand test is an alternative to 6MWT to measure functional exercise performance in COPD patients. </t>
    </r>
    <r>
      <rPr>
        <rFont val="&quot;Times New Roman&quot;, serif"/>
        <i/>
        <color rgb="FF262626"/>
        <sz val="10.0"/>
      </rPr>
      <t>The clinical respiratory journal</t>
    </r>
    <r>
      <rPr>
        <rFont val="&quot;Times New Roman&quot;, serif"/>
        <color rgb="FF262626"/>
        <sz val="10.0"/>
      </rPr>
      <t xml:space="preserve">, </t>
    </r>
    <r>
      <rPr>
        <rFont val="&quot;Times New Roman&quot;, serif"/>
        <i/>
        <color rgb="FF262626"/>
        <sz val="10.0"/>
      </rPr>
      <t>12</t>
    </r>
    <r>
      <rPr>
        <rFont val="&quot;Times New Roman&quot;, serif"/>
        <color rgb="FF262626"/>
        <sz val="10.0"/>
      </rPr>
      <t xml:space="preserve">(3), 1247–1256. </t>
    </r>
    <r>
      <rPr>
        <rFont val="&quot;Times New Roman&quot;, serif"/>
        <color rgb="FF262626"/>
        <sz val="10.0"/>
      </rPr>
      <t>https://doi.org/10.1111/crj.12658</t>
    </r>
  </si>
  <si>
    <r>
      <rPr>
        <rFont val="&quot;Times New Roman&quot;, serif"/>
        <color rgb="FF262626"/>
        <sz val="10.0"/>
      </rPr>
      <t>11.</t>
    </r>
    <r>
      <rPr>
        <rFont val="&quot;Times New Roman&quot;, serif"/>
        <color rgb="FF262626"/>
        <sz val="10.0"/>
      </rPr>
      <t xml:space="preserve"> </t>
    </r>
    <r>
      <rPr>
        <rFont val="&quot;Times New Roman&quot;, serif"/>
        <color rgb="FF262626"/>
        <sz val="10.0"/>
      </rPr>
      <t xml:space="preserve">Spence, J. G., Brincks, J., Løkke, A., Neustrup, L., &amp; Østergaard, E. B. (2023). One-minute sit-to-stand test as a quick functional test for people with COPD in general practice. </t>
    </r>
    <r>
      <rPr>
        <rFont val="&quot;Times New Roman&quot;, serif"/>
        <i/>
        <color rgb="FF262626"/>
        <sz val="10.0"/>
      </rPr>
      <t>NPJ primary care respiratory medicine</t>
    </r>
    <r>
      <rPr>
        <rFont val="&quot;Times New Roman&quot;, serif"/>
        <color rgb="FF262626"/>
        <sz val="10.0"/>
      </rPr>
      <t xml:space="preserve">, </t>
    </r>
    <r>
      <rPr>
        <rFont val="&quot;Times New Roman&quot;, serif"/>
        <i/>
        <color rgb="FF262626"/>
        <sz val="10.0"/>
      </rPr>
      <t>33</t>
    </r>
    <r>
      <rPr>
        <rFont val="&quot;Times New Roman&quot;, serif"/>
        <color rgb="FF262626"/>
        <sz val="10.0"/>
      </rPr>
      <t xml:space="preserve">(1), 11. </t>
    </r>
    <r>
      <rPr>
        <rFont val="&quot;Times New Roman&quot;, serif"/>
        <color rgb="FF262626"/>
        <sz val="10.0"/>
      </rPr>
      <t>https://doi.org/10.1038/s41533-023-00335-w</t>
    </r>
  </si>
  <si>
    <r>
      <rPr>
        <rFont val="&quot;Times New Roman&quot;, serif"/>
        <color rgb="FF262626"/>
        <sz val="10.0"/>
      </rPr>
      <t>12.</t>
    </r>
    <r>
      <rPr>
        <rFont val="&quot;Times New Roman&quot;, serif"/>
        <color rgb="FF262626"/>
        <sz val="10.0"/>
      </rPr>
      <t xml:space="preserve"> </t>
    </r>
    <r>
      <rPr>
        <rFont val="&quot;Times New Roman&quot;, serif"/>
        <color rgb="FF262626"/>
        <sz val="10.0"/>
      </rPr>
      <t xml:space="preserve">Strassmann, A., Steurer-Stey, C., Lana, K. D., Zoller, M., Turk, A. J., Suter, P., &amp; Puhan, M. A. (2013). Population-based reference values for the 1-min sit-to-stand test. </t>
    </r>
    <r>
      <rPr>
        <rFont val="&quot;Times New Roman&quot;, serif"/>
        <i/>
        <color rgb="FF262626"/>
        <sz val="10.0"/>
      </rPr>
      <t>International journal of public health</t>
    </r>
    <r>
      <rPr>
        <rFont val="&quot;Times New Roman&quot;, serif"/>
        <color rgb="FF262626"/>
        <sz val="10.0"/>
      </rPr>
      <t xml:space="preserve">, </t>
    </r>
    <r>
      <rPr>
        <rFont val="&quot;Times New Roman&quot;, serif"/>
        <i/>
        <color rgb="FF262626"/>
        <sz val="10.0"/>
      </rPr>
      <t>58</t>
    </r>
    <r>
      <rPr>
        <rFont val="&quot;Times New Roman&quot;, serif"/>
        <color rgb="FF262626"/>
        <sz val="10.0"/>
      </rPr>
      <t xml:space="preserve">(6), 949–953. </t>
    </r>
    <r>
      <rPr>
        <rFont val="&quot;Times New Roman&quot;, serif"/>
        <color rgb="FF262626"/>
        <sz val="10.0"/>
      </rPr>
      <t>https://doi.org/10.1007/s00038-013-0504-z</t>
    </r>
  </si>
  <si>
    <r>
      <rPr>
        <rFont val="&quot;Times New Roman&quot;, serif"/>
        <color rgb="FF262626"/>
        <sz val="10.0"/>
      </rPr>
      <t>13.</t>
    </r>
    <r>
      <rPr>
        <rFont val="&quot;Times New Roman&quot;, serif"/>
        <color rgb="FF262626"/>
        <sz val="10.0"/>
      </rPr>
      <t xml:space="preserve"> </t>
    </r>
    <r>
      <rPr>
        <rFont val="&quot;Times New Roman&quot;, serif"/>
        <color rgb="FF212121"/>
        <sz val="10.0"/>
      </rPr>
      <t xml:space="preserve">Wang, Z., Yan, J., Meng, S., Li, J., Yu, Y., Zhang, T., Tsang, R. C. C., El-Ansary, D., Han, J., &amp; Jones, A. Y. M. (2022). Reliability and validity of sit-to-stand test protocols in patients with coronary artery disease. </t>
    </r>
    <r>
      <rPr>
        <rFont val="&quot;Times New Roman&quot;, serif"/>
        <i/>
        <color rgb="FF262626"/>
        <sz val="10.0"/>
      </rPr>
      <t>Frontiers in cardiovascular medicine</t>
    </r>
    <r>
      <rPr>
        <rFont val="&quot;Times New Roman&quot;, serif"/>
        <color rgb="FF262626"/>
        <sz val="10.0"/>
      </rPr>
      <t xml:space="preserve">, </t>
    </r>
    <r>
      <rPr>
        <rFont val="&quot;Times New Roman&quot;, serif"/>
        <i/>
        <color rgb="FF262626"/>
        <sz val="10.0"/>
      </rPr>
      <t>9</t>
    </r>
    <r>
      <rPr>
        <rFont val="&quot;Times New Roman&quot;, serif"/>
        <color rgb="FF262626"/>
        <sz val="10.0"/>
      </rPr>
      <t>, 841453. https://doi.org/10.3389/fcvm.2022.841453</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</si>
</sst>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37">
    <font>
      <sz val="10.0"/>
      <color rgb="FF000000"/>
      <name val="Arial"/>
      <scheme val="minor"/>
    </font>
    <font>
      <color theme="1"/>
      <name val="Arial"/>
      <scheme val="minor"/>
    </font>
    <font>
      <sz val="11.0"/>
      <color theme="1"/>
      <name val="Arial"/>
      <scheme val="minor"/>
    </font>
    <font>
      <sz val="11.0"/>
      <color theme="1"/>
      <name val="Times New Roman"/>
    </font>
    <font>
      <b/>
      <sz val="13.0"/>
      <color theme="1"/>
      <name val="Arial"/>
      <scheme val="minor"/>
    </font>
    <font>
      <color rgb="FF666666"/>
      <name val="Arial"/>
      <scheme val="minor"/>
    </font>
    <font/>
    <font>
      <sz val="13.0"/>
      <color theme="1"/>
      <name val="Arial"/>
      <scheme val="minor"/>
    </font>
    <font>
      <sz val="11.0"/>
      <color rgb="FF1C4587"/>
      <name val="Arial"/>
      <scheme val="minor"/>
    </font>
    <font>
      <sz val="10.0"/>
      <color rgb="FF1C4587"/>
      <name val="Arial"/>
      <scheme val="minor"/>
    </font>
    <font>
      <sz val="10.0"/>
      <color rgb="FF434343"/>
      <name val="Arial"/>
      <scheme val="minor"/>
    </font>
    <font>
      <color rgb="FF434343"/>
      <name val="Arial"/>
      <scheme val="minor"/>
    </font>
    <font>
      <sz val="13.0"/>
      <color rgb="FF980000"/>
      <name val="Arial"/>
      <scheme val="minor"/>
    </font>
    <font>
      <color rgb="FF000000"/>
      <name val="Arial"/>
      <scheme val="minor"/>
    </font>
    <font>
      <b/>
      <sz val="11.0"/>
      <color rgb="FF274E13"/>
      <name val="Arial"/>
      <scheme val="minor"/>
    </font>
    <font>
      <b/>
      <color theme="1"/>
      <name val="Arial"/>
      <scheme val="minor"/>
    </font>
    <font>
      <b/>
      <sz val="11.0"/>
      <color rgb="FF000000"/>
      <name val="Arial"/>
      <scheme val="minor"/>
    </font>
    <font>
      <b/>
      <sz val="12.0"/>
      <color theme="1"/>
      <name val="Poppins"/>
    </font>
    <font>
      <i/>
      <sz val="11.0"/>
      <color theme="1"/>
      <name val="Arial"/>
      <scheme val="minor"/>
    </font>
    <font>
      <sz val="9.0"/>
      <color rgb="FF38761D"/>
      <name val="Arial"/>
      <scheme val="minor"/>
    </font>
    <font>
      <sz val="10.0"/>
      <color theme="1"/>
      <name val="Arial"/>
      <scheme val="minor"/>
    </font>
    <font>
      <sz val="9.0"/>
      <color rgb="FFFF9900"/>
      <name val="Arial"/>
      <scheme val="minor"/>
    </font>
    <font>
      <sz val="10.0"/>
      <color theme="1"/>
      <name val="Arial"/>
    </font>
    <font>
      <color theme="1"/>
      <name val="Arial"/>
    </font>
    <font>
      <sz val="10.0"/>
      <color rgb="FF333333"/>
      <name val="Arial"/>
    </font>
    <font>
      <b/>
      <sz val="10.0"/>
      <color rgb="FF333333"/>
      <name val="Arial"/>
    </font>
    <font>
      <b/>
      <color theme="1"/>
      <name val="Poppins"/>
    </font>
    <font>
      <color theme="1"/>
      <name val="Poppins"/>
    </font>
    <font>
      <b/>
      <sz val="10.0"/>
      <color theme="1"/>
      <name val="Poppins"/>
    </font>
    <font>
      <sz val="10.0"/>
      <color theme="1"/>
      <name val="Poppins"/>
    </font>
    <font>
      <u/>
      <color rgb="FF0000FF"/>
    </font>
    <font>
      <b/>
      <sz val="13.0"/>
      <color rgb="FF0B5394"/>
      <name val="Arial"/>
      <scheme val="minor"/>
    </font>
    <font>
      <b/>
      <sz val="14.0"/>
      <color rgb="FFF3F3F3"/>
      <name val="Arial"/>
      <scheme val="minor"/>
    </font>
    <font>
      <sz val="14.0"/>
      <color rgb="FFF3F3F3"/>
      <name val="Arial"/>
      <scheme val="minor"/>
    </font>
    <font>
      <sz val="11.0"/>
      <color theme="1"/>
      <name val="Verdana"/>
    </font>
    <font>
      <sz val="10.0"/>
      <color rgb="FF262626"/>
      <name val="&quot;Times New Roman&quot;"/>
    </font>
    <font>
      <sz val="10.0"/>
      <color rgb="FF212121"/>
      <name val="&quot;Times New Roman&quot;"/>
    </font>
  </fonts>
  <fills count="19">
    <fill>
      <patternFill patternType="none"/>
    </fill>
    <fill>
      <patternFill patternType="lightGray"/>
    </fill>
    <fill>
      <patternFill patternType="solid">
        <fgColor rgb="FFF3F3F3"/>
        <bgColor rgb="FFF3F3F3"/>
      </patternFill>
    </fill>
    <fill>
      <patternFill patternType="solid">
        <fgColor rgb="FFFFA303"/>
        <bgColor rgb="FFFFA303"/>
      </patternFill>
    </fill>
    <fill>
      <patternFill patternType="solid">
        <fgColor rgb="FFCC4125"/>
        <bgColor rgb="FFCC4125"/>
      </patternFill>
    </fill>
    <fill>
      <patternFill patternType="solid">
        <fgColor rgb="FFFF0000"/>
        <bgColor rgb="FFFF0000"/>
      </patternFill>
    </fill>
    <fill>
      <patternFill patternType="solid">
        <fgColor rgb="FFC4FF56"/>
        <bgColor rgb="FFC4FF56"/>
      </patternFill>
    </fill>
    <fill>
      <patternFill patternType="solid">
        <fgColor rgb="FFFFE599"/>
        <bgColor rgb="FFFFE599"/>
      </patternFill>
    </fill>
    <fill>
      <patternFill patternType="solid">
        <fgColor rgb="FFEA9999"/>
        <bgColor rgb="FFEA9999"/>
      </patternFill>
    </fill>
    <fill>
      <patternFill patternType="solid">
        <fgColor rgb="FFFFFFFF"/>
        <bgColor rgb="FFFFFFFF"/>
      </patternFill>
    </fill>
    <fill>
      <patternFill patternType="solid">
        <fgColor rgb="FFDADFFF"/>
        <bgColor rgb="FFDADFFF"/>
      </patternFill>
    </fill>
    <fill>
      <patternFill patternType="solid">
        <fgColor rgb="FFFC2E20"/>
        <bgColor rgb="FFFC2E20"/>
      </patternFill>
    </fill>
    <fill>
      <patternFill patternType="solid">
        <fgColor rgb="FFFFE5EC"/>
        <bgColor rgb="FFFFE5EC"/>
      </patternFill>
    </fill>
    <fill>
      <patternFill patternType="solid">
        <fgColor rgb="FFE7F4A8"/>
        <bgColor rgb="FFE7F4A8"/>
      </patternFill>
    </fill>
    <fill>
      <patternFill patternType="solid">
        <fgColor rgb="FFF3FFBE"/>
        <bgColor rgb="FFF3FFBE"/>
      </patternFill>
    </fill>
    <fill>
      <patternFill patternType="solid">
        <fgColor rgb="FF0B5394"/>
        <bgColor rgb="FF0B5394"/>
      </patternFill>
    </fill>
    <fill>
      <patternFill patternType="solid">
        <fgColor rgb="FF38761D"/>
        <bgColor rgb="FF38761D"/>
      </patternFill>
    </fill>
    <fill>
      <patternFill patternType="solid">
        <fgColor rgb="FFF8F9FA"/>
        <bgColor rgb="FFF8F9FA"/>
      </patternFill>
    </fill>
    <fill>
      <patternFill patternType="solid">
        <fgColor rgb="FF666666"/>
        <bgColor rgb="FF666666"/>
      </patternFill>
    </fill>
  </fills>
  <borders count="16">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000000"/>
      </left>
    </border>
    <border>
      <left style="thin">
        <color rgb="FFCCCCCC"/>
      </left>
      <top style="thin">
        <color rgb="FFCCCCCC"/>
      </top>
      <bottom style="thin">
        <color rgb="FFCCCCCC"/>
      </bottom>
    </border>
    <border>
      <left style="thin">
        <color rgb="FFB7B7B7"/>
      </left>
      <top style="thin">
        <color rgb="FFB7B7B7"/>
      </top>
    </border>
    <border>
      <top style="thin">
        <color rgb="FFB7B7B7"/>
      </top>
    </border>
    <border>
      <right style="thin">
        <color rgb="FFB7B7B7"/>
      </right>
      <top style="thin">
        <color rgb="FFB7B7B7"/>
      </top>
    </border>
    <border>
      <top style="medium">
        <color rgb="FF666666"/>
      </top>
    </border>
    <border>
      <left style="thick">
        <color rgb="FFE7F4A8"/>
      </left>
      <top style="thick">
        <color rgb="FFE7F4A8"/>
      </top>
      <bottom style="thick">
        <color rgb="FFE7F4A8"/>
      </bottom>
    </border>
    <border>
      <top style="thick">
        <color rgb="FFE7F4A8"/>
      </top>
      <bottom style="thick">
        <color rgb="FFE7F4A8"/>
      </bottom>
    </border>
    <border>
      <right style="thick">
        <color rgb="FFE7F4A8"/>
      </right>
      <top style="thick">
        <color rgb="FFE7F4A8"/>
      </top>
      <bottom style="thick">
        <color rgb="FFE7F4A8"/>
      </bottom>
    </border>
    <border>
      <left style="thick">
        <color rgb="FFE7F4A8"/>
      </left>
      <right style="medium">
        <color rgb="FFE7F4A8"/>
      </right>
    </border>
    <border>
      <left style="medium">
        <color rgb="FFE7F4A8"/>
      </left>
      <right style="medium">
        <color rgb="FFE7F4A8"/>
      </right>
    </border>
    <border>
      <left style="medium">
        <color rgb="FFE7F4A8"/>
      </left>
      <right style="thick">
        <color rgb="FFE7F4A8"/>
      </right>
    </border>
  </borders>
  <cellStyleXfs count="1">
    <xf borderId="0" fillId="0" fontId="0" numFmtId="0" applyAlignment="1" applyFont="1"/>
  </cellStyleXfs>
  <cellXfs count="96">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center" wrapText="0"/>
    </xf>
    <xf borderId="2" fillId="0" fontId="1" numFmtId="0" xfId="0" applyAlignment="1" applyBorder="1" applyFont="1">
      <alignment horizontal="left" readingOrder="0" shrinkToFit="0" vertical="center" wrapText="0"/>
    </xf>
    <xf borderId="3" fillId="0" fontId="1" numFmtId="0" xfId="0" applyAlignment="1" applyBorder="1" applyFont="1">
      <alignment horizontal="left" readingOrder="0" shrinkToFit="0" vertical="center" wrapText="0"/>
    </xf>
    <xf borderId="0" fillId="2" fontId="2" numFmtId="0" xfId="0" applyAlignment="1" applyFill="1" applyFont="1">
      <alignment readingOrder="0"/>
    </xf>
    <xf borderId="0" fillId="2" fontId="1" numFmtId="0" xfId="0" applyFont="1"/>
    <xf borderId="0" fillId="2" fontId="3" numFmtId="164" xfId="0" applyAlignment="1" applyFont="1" applyNumberFormat="1">
      <alignment readingOrder="0"/>
    </xf>
    <xf borderId="4" fillId="0" fontId="1" numFmtId="0" xfId="0" applyBorder="1" applyFont="1"/>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xf>
    <xf borderId="4" fillId="0" fontId="6" numFmtId="0" xfId="0" applyBorder="1" applyFont="1"/>
    <xf borderId="0" fillId="0" fontId="7" numFmtId="0" xfId="0" applyAlignment="1" applyFont="1">
      <alignment horizontal="center" readingOrder="0"/>
    </xf>
    <xf borderId="0" fillId="0" fontId="8" numFmtId="0" xfId="0" applyAlignment="1" applyFont="1">
      <alignment readingOrder="0"/>
    </xf>
    <xf borderId="0" fillId="0" fontId="1" numFmtId="0" xfId="0" applyAlignment="1" applyFont="1">
      <alignment readingOrder="0" shrinkToFit="0" wrapText="1"/>
    </xf>
    <xf borderId="0" fillId="0" fontId="9" numFmtId="0" xfId="0" applyAlignment="1" applyFont="1">
      <alignment readingOrder="0" shrinkToFit="0" wrapText="1"/>
    </xf>
    <xf borderId="0" fillId="0" fontId="1" numFmtId="0" xfId="0" applyFont="1"/>
    <xf borderId="0" fillId="0" fontId="8" numFmtId="0" xfId="0" applyAlignment="1" applyFont="1">
      <alignment readingOrder="0" shrinkToFit="0" wrapText="1"/>
    </xf>
    <xf borderId="0" fillId="0" fontId="10" numFmtId="0" xfId="0" applyAlignment="1" applyFont="1">
      <alignment readingOrder="0"/>
    </xf>
    <xf borderId="0" fillId="0" fontId="1" numFmtId="0" xfId="0" applyAlignment="1" applyFont="1">
      <alignment readingOrder="0"/>
    </xf>
    <xf borderId="0" fillId="0" fontId="11" numFmtId="0" xfId="0" applyAlignment="1" applyFont="1">
      <alignment readingOrder="0"/>
    </xf>
    <xf borderId="0" fillId="0" fontId="1" numFmtId="2" xfId="0" applyFont="1" applyNumberFormat="1"/>
    <xf borderId="0" fillId="0" fontId="12" numFmtId="0" xfId="0" applyAlignment="1" applyFont="1">
      <alignment readingOrder="0" shrinkToFit="0" wrapText="1"/>
    </xf>
    <xf borderId="0" fillId="0" fontId="13" numFmtId="0" xfId="0" applyAlignment="1" applyFont="1">
      <alignment horizontal="right" readingOrder="0" shrinkToFit="0" wrapText="1"/>
    </xf>
    <xf borderId="0" fillId="0" fontId="1" numFmtId="0" xfId="0" applyAlignment="1" applyFont="1">
      <alignment readingOrder="0"/>
    </xf>
    <xf borderId="0" fillId="0" fontId="13" numFmtId="0" xfId="0" applyAlignment="1" applyFont="1">
      <alignment horizontal="right" readingOrder="0"/>
    </xf>
    <xf borderId="0" fillId="2" fontId="14" numFmtId="0" xfId="0" applyAlignment="1" applyFont="1">
      <alignment horizontal="left" readingOrder="0"/>
    </xf>
    <xf borderId="0" fillId="0" fontId="15" numFmtId="0" xfId="0" applyAlignment="1" applyFont="1">
      <alignment horizontal="center" readingOrder="0"/>
    </xf>
    <xf borderId="0" fillId="0" fontId="1" numFmtId="0" xfId="0" applyAlignment="1" applyFont="1">
      <alignment horizontal="center" readingOrder="0" shrinkToFit="0" wrapText="1"/>
    </xf>
    <xf borderId="0" fillId="2" fontId="16" numFmtId="0" xfId="0" applyAlignment="1" applyFont="1">
      <alignment horizontal="right" readingOrder="0"/>
    </xf>
    <xf borderId="0" fillId="0" fontId="1" numFmtId="1" xfId="0" applyAlignment="1" applyFont="1" applyNumberFormat="1">
      <alignment readingOrder="0"/>
    </xf>
    <xf borderId="4" fillId="0" fontId="1" numFmtId="0" xfId="0" applyAlignment="1" applyBorder="1" applyFont="1">
      <alignment readingOrder="0" shrinkToFit="0" vertical="top" wrapText="1"/>
    </xf>
    <xf borderId="0" fillId="3" fontId="1" numFmtId="0" xfId="0" applyAlignment="1" applyFill="1" applyFont="1">
      <alignment readingOrder="0"/>
    </xf>
    <xf borderId="0" fillId="4" fontId="1" numFmtId="0" xfId="0" applyAlignment="1" applyFill="1" applyFont="1">
      <alignment readingOrder="0"/>
    </xf>
    <xf borderId="0" fillId="5" fontId="1" numFmtId="0" xfId="0" applyAlignment="1" applyFill="1" applyFont="1">
      <alignment readingOrder="0" shrinkToFit="0" wrapText="0"/>
    </xf>
    <xf borderId="0" fillId="2" fontId="13" numFmtId="0" xfId="0" applyAlignment="1" applyFont="1">
      <alignment readingOrder="0"/>
    </xf>
    <xf borderId="0" fillId="2" fontId="15" numFmtId="0" xfId="0" applyAlignment="1" applyFont="1">
      <alignment horizontal="center" readingOrder="0" shrinkToFit="0" wrapText="1"/>
    </xf>
    <xf borderId="5" fillId="0" fontId="17" numFmtId="0" xfId="0" applyAlignment="1" applyBorder="1" applyFont="1">
      <alignment horizontal="center" readingOrder="0" vertical="center"/>
    </xf>
    <xf borderId="6" fillId="0" fontId="18" numFmtId="0" xfId="0" applyAlignment="1" applyBorder="1" applyFont="1">
      <alignment readingOrder="0" shrinkToFit="0" vertical="top" wrapText="1"/>
    </xf>
    <xf borderId="7" fillId="0" fontId="6" numFmtId="0" xfId="0" applyBorder="1" applyFont="1"/>
    <xf borderId="8" fillId="0" fontId="6" numFmtId="0" xfId="0" applyBorder="1" applyFont="1"/>
    <xf borderId="0" fillId="0" fontId="1" numFmtId="0" xfId="0" applyAlignment="1" applyFont="1">
      <alignment readingOrder="0" shrinkToFit="0" vertical="top" wrapText="1"/>
    </xf>
    <xf borderId="0" fillId="0" fontId="19" numFmtId="0" xfId="0" applyAlignment="1" applyFont="1">
      <alignment readingOrder="0" shrinkToFit="0" wrapText="1"/>
    </xf>
    <xf borderId="0" fillId="0" fontId="19" numFmtId="0" xfId="0" applyFont="1"/>
    <xf borderId="0" fillId="0" fontId="20" numFmtId="0" xfId="0" applyAlignment="1" applyFont="1">
      <alignment horizontal="right" readingOrder="0" shrinkToFit="0" vertical="top" wrapText="1"/>
    </xf>
    <xf borderId="0" fillId="6" fontId="1" numFmtId="0" xfId="0" applyAlignment="1" applyFill="1" applyFont="1">
      <alignment readingOrder="0"/>
    </xf>
    <xf borderId="0" fillId="7" fontId="1" numFmtId="0" xfId="0" applyAlignment="1" applyFill="1" applyFont="1">
      <alignment readingOrder="0"/>
    </xf>
    <xf borderId="0" fillId="0" fontId="21" numFmtId="0" xfId="0" applyAlignment="1" applyFont="1">
      <alignment readingOrder="0" shrinkToFit="0" wrapText="1"/>
    </xf>
    <xf borderId="0" fillId="0" fontId="21" numFmtId="0" xfId="0" applyFont="1"/>
    <xf borderId="0" fillId="8" fontId="1" numFmtId="0" xfId="0" applyAlignment="1" applyFill="1" applyFont="1">
      <alignment readingOrder="0"/>
    </xf>
    <xf borderId="9" fillId="2" fontId="1" numFmtId="0" xfId="0" applyBorder="1" applyFont="1"/>
    <xf borderId="9" fillId="0" fontId="6" numFmtId="0" xfId="0" applyBorder="1" applyFont="1"/>
    <xf borderId="0" fillId="0" fontId="22" numFmtId="0" xfId="0" applyAlignment="1" applyFont="1">
      <alignment readingOrder="0"/>
    </xf>
    <xf borderId="0" fillId="0" fontId="23" numFmtId="0" xfId="0" applyAlignment="1" applyFont="1">
      <alignment vertical="bottom"/>
    </xf>
    <xf borderId="0" fillId="9" fontId="24" numFmtId="0" xfId="0" applyAlignment="1" applyFill="1" applyFont="1">
      <alignment readingOrder="0"/>
    </xf>
    <xf borderId="0" fillId="9" fontId="24" numFmtId="0" xfId="0" applyFont="1"/>
    <xf borderId="0" fillId="9" fontId="25" numFmtId="0" xfId="0" applyAlignment="1" applyFont="1">
      <alignment readingOrder="0"/>
    </xf>
    <xf borderId="0" fillId="0" fontId="22" numFmtId="0" xfId="0" applyFont="1"/>
    <xf borderId="0" fillId="10" fontId="26" numFmtId="0" xfId="0" applyAlignment="1" applyFill="1" applyFont="1">
      <alignment horizontal="center" readingOrder="0" vertical="center"/>
    </xf>
    <xf borderId="0" fillId="11" fontId="26" numFmtId="0" xfId="0" applyAlignment="1" applyFill="1" applyFont="1">
      <alignment horizontal="center" readingOrder="0" vertical="center"/>
    </xf>
    <xf borderId="0" fillId="3" fontId="26" numFmtId="0" xfId="0" applyAlignment="1" applyFont="1">
      <alignment horizontal="center" readingOrder="0" vertical="center"/>
    </xf>
    <xf borderId="0" fillId="6" fontId="26" numFmtId="0" xfId="0" applyAlignment="1" applyFont="1">
      <alignment horizontal="center" readingOrder="0" vertical="center"/>
    </xf>
    <xf borderId="0" fillId="12" fontId="26" numFmtId="0" xfId="0" applyAlignment="1" applyFill="1" applyFont="1">
      <alignment horizontal="center" readingOrder="0" vertical="center"/>
    </xf>
    <xf borderId="0" fillId="10" fontId="27" numFmtId="1" xfId="0" applyAlignment="1" applyFont="1" applyNumberFormat="1">
      <alignment horizontal="center" readingOrder="0" vertical="center"/>
    </xf>
    <xf borderId="0" fillId="11" fontId="27" numFmtId="1" xfId="0" applyAlignment="1" applyFont="1" applyNumberFormat="1">
      <alignment horizontal="center" readingOrder="0" vertical="center"/>
    </xf>
    <xf borderId="0" fillId="3" fontId="27" numFmtId="1" xfId="0" applyAlignment="1" applyFont="1" applyNumberFormat="1">
      <alignment horizontal="center" readingOrder="0" vertical="center"/>
    </xf>
    <xf borderId="0" fillId="6" fontId="27" numFmtId="1" xfId="0" applyAlignment="1" applyFont="1" applyNumberFormat="1">
      <alignment horizontal="center" readingOrder="0" vertical="center"/>
    </xf>
    <xf borderId="0" fillId="12" fontId="27" numFmtId="0" xfId="0" applyAlignment="1" applyFont="1">
      <alignment horizontal="center" readingOrder="0" vertical="center"/>
    </xf>
    <xf borderId="0" fillId="11" fontId="27" numFmtId="0" xfId="0" applyAlignment="1" applyFont="1">
      <alignment horizontal="center" readingOrder="0" vertical="center"/>
    </xf>
    <xf borderId="0" fillId="3" fontId="27" numFmtId="0" xfId="0" applyAlignment="1" applyFont="1">
      <alignment horizontal="center" readingOrder="0" vertical="center"/>
    </xf>
    <xf borderId="0" fillId="6" fontId="27" numFmtId="0" xfId="0" applyAlignment="1" applyFont="1">
      <alignment horizontal="center" readingOrder="0" vertical="center"/>
    </xf>
    <xf borderId="10" fillId="13" fontId="26" numFmtId="0" xfId="0" applyAlignment="1" applyBorder="1" applyFill="1" applyFont="1">
      <alignment horizontal="center" readingOrder="0"/>
    </xf>
    <xf borderId="11" fillId="0" fontId="6" numFmtId="0" xfId="0" applyBorder="1" applyFont="1"/>
    <xf borderId="12" fillId="0" fontId="6" numFmtId="0" xfId="0" applyBorder="1" applyFont="1"/>
    <xf borderId="13" fillId="14" fontId="28" numFmtId="0" xfId="0" applyAlignment="1" applyBorder="1" applyFill="1" applyFont="1">
      <alignment horizontal="center" readingOrder="0" vertical="center"/>
    </xf>
    <xf borderId="14" fillId="14" fontId="28" numFmtId="0" xfId="0" applyAlignment="1" applyBorder="1" applyFont="1">
      <alignment horizontal="center" readingOrder="0" vertical="center"/>
    </xf>
    <xf borderId="14" fillId="14" fontId="28" numFmtId="0" xfId="0" applyAlignment="1" applyBorder="1" applyFont="1">
      <alignment horizontal="center" readingOrder="0" shrinkToFit="0" vertical="center" wrapText="1"/>
    </xf>
    <xf borderId="15" fillId="14" fontId="28" numFmtId="0" xfId="0" applyAlignment="1" applyBorder="1" applyFont="1">
      <alignment horizontal="center" readingOrder="0" shrinkToFit="0" vertical="center" wrapText="1"/>
    </xf>
    <xf borderId="10" fillId="0" fontId="29" numFmtId="0" xfId="0" applyAlignment="1" applyBorder="1" applyFont="1">
      <alignment horizontal="center" readingOrder="0" shrinkToFit="0" vertical="center" wrapText="1"/>
    </xf>
    <xf borderId="11" fillId="0" fontId="29" numFmtId="0" xfId="0" applyAlignment="1" applyBorder="1" applyFont="1">
      <alignment horizontal="center" readingOrder="0" shrinkToFit="0" vertical="center" wrapText="1"/>
    </xf>
    <xf borderId="12" fillId="0" fontId="29" numFmtId="0" xfId="0" applyAlignment="1" applyBorder="1" applyFont="1">
      <alignment horizontal="center" readingOrder="0" shrinkToFit="0" vertical="center" wrapText="1"/>
    </xf>
    <xf borderId="0" fillId="0" fontId="30" numFmtId="0" xfId="0" applyAlignment="1" applyFont="1">
      <alignment readingOrder="0" shrinkToFit="0" wrapText="1"/>
    </xf>
    <xf borderId="0" fillId="0" fontId="31" numFmtId="0" xfId="0" applyAlignment="1" applyFont="1">
      <alignment horizontal="center" readingOrder="0" vertical="center"/>
    </xf>
    <xf borderId="0" fillId="15" fontId="32" numFmtId="0" xfId="0" applyAlignment="1" applyFill="1" applyFont="1">
      <alignment horizontal="left" readingOrder="0" vertical="center"/>
    </xf>
    <xf borderId="0" fillId="4" fontId="33" numFmtId="0" xfId="0" applyAlignment="1" applyFont="1">
      <alignment horizontal="left" readingOrder="0" vertical="center"/>
    </xf>
    <xf borderId="0" fillId="0" fontId="34" numFmtId="0" xfId="0" applyAlignment="1" applyFont="1">
      <alignment readingOrder="0" shrinkToFit="0" vertical="top" wrapText="1"/>
    </xf>
    <xf borderId="0" fillId="16" fontId="32" numFmtId="0" xfId="0" applyAlignment="1" applyFill="1" applyFont="1">
      <alignment horizontal="left" readingOrder="0" vertical="center"/>
    </xf>
    <xf borderId="0" fillId="0" fontId="34" numFmtId="0" xfId="0" applyAlignment="1" applyFont="1">
      <alignment readingOrder="0" shrinkToFit="0" wrapText="1"/>
    </xf>
    <xf borderId="0" fillId="17" fontId="1" numFmtId="0" xfId="0" applyAlignment="1" applyFill="1" applyFont="1">
      <alignment readingOrder="0" shrinkToFit="0" vertical="top" wrapText="1"/>
    </xf>
    <xf borderId="0" fillId="18" fontId="32" numFmtId="0" xfId="0" applyAlignment="1" applyFill="1" applyFont="1">
      <alignment horizontal="left" readingOrder="0" vertical="center"/>
    </xf>
    <xf borderId="0" fillId="2" fontId="35" numFmtId="0" xfId="0" applyAlignment="1" applyFont="1">
      <alignment readingOrder="0" shrinkToFit="0" wrapText="1"/>
    </xf>
    <xf borderId="0" fillId="0" fontId="2" numFmtId="0" xfId="0" applyAlignment="1" applyFont="1">
      <alignment shrinkToFit="0" wrapText="1"/>
    </xf>
    <xf borderId="0" fillId="2" fontId="35" numFmtId="0" xfId="0" applyAlignment="1" applyFont="1">
      <alignment shrinkToFit="0" wrapText="1"/>
    </xf>
    <xf borderId="0" fillId="2" fontId="20" numFmtId="0" xfId="0" applyAlignment="1" applyFont="1">
      <alignment shrinkToFit="0" wrapText="1"/>
    </xf>
    <xf borderId="0" fillId="2" fontId="36" numFmtId="0" xfId="0" applyAlignment="1" applyFont="1">
      <alignment readingOrder="0" shrinkToFit="0" wrapText="1"/>
    </xf>
    <xf borderId="0" fillId="2" fontId="36" numFmtId="0" xfId="0" applyAlignment="1" applyFont="1">
      <alignment shrinkToFit="0" wrapText="1"/>
    </xf>
  </cellXfs>
  <cellStyles count="1">
    <cellStyle xfId="0" name="Normal" builtinId="0"/>
  </cellStyles>
  <dxfs count="22">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
      <font/>
      <fill>
        <patternFill patternType="solid">
          <fgColor rgb="FFFF0000"/>
          <bgColor rgb="FFFF0000"/>
        </patternFill>
      </fill>
      <border/>
    </dxf>
    <dxf>
      <font/>
      <fill>
        <patternFill patternType="solid">
          <fgColor rgb="FFFFA303"/>
          <bgColor rgb="FFFFA303"/>
        </patternFill>
      </fill>
      <border/>
    </dxf>
    <dxf>
      <font>
        <color theme="1"/>
      </font>
      <fill>
        <patternFill patternType="solid">
          <fgColor rgb="FFFFA303"/>
          <bgColor rgb="FFFFA303"/>
        </patternFill>
      </fill>
      <border/>
    </dxf>
    <dxf>
      <font/>
      <fill>
        <patternFill patternType="solid">
          <fgColor rgb="FFDD7E6B"/>
          <bgColor rgb="FFDD7E6B"/>
        </patternFill>
      </fill>
      <border/>
    </dxf>
    <dxf>
      <font/>
      <fill>
        <patternFill patternType="solid">
          <fgColor rgb="FFF3F3F3"/>
          <bgColor rgb="FFF3F3F3"/>
        </patternFill>
      </fill>
      <border/>
    </dxf>
    <dxf>
      <font/>
      <fill>
        <patternFill patternType="solid">
          <fgColor rgb="FFF9CB9C"/>
          <bgColor rgb="FFF9CB9C"/>
        </patternFill>
      </fill>
      <border/>
    </dxf>
    <dxf>
      <font>
        <color rgb="FF000000"/>
      </font>
      <fill>
        <patternFill patternType="solid">
          <fgColor rgb="FFFF9900"/>
          <bgColor rgb="FFFF9900"/>
        </patternFill>
      </fill>
      <border/>
    </dxf>
    <dxf>
      <font/>
      <fill>
        <patternFill patternType="solid">
          <fgColor rgb="FFFF9900"/>
          <bgColor rgb="FFFF9900"/>
        </patternFill>
      </fill>
      <border/>
    </dxf>
    <dxf>
      <font>
        <color rgb="FF000000"/>
      </font>
      <fill>
        <patternFill patternType="solid">
          <fgColor rgb="FFCC4125"/>
          <bgColor rgb="FFCC4125"/>
        </patternFill>
      </fill>
      <border/>
    </dxf>
    <dxf>
      <font/>
      <fill>
        <patternFill patternType="solid">
          <fgColor rgb="FFCC4125"/>
          <bgColor rgb="FFCC4125"/>
        </patternFill>
      </fill>
      <border/>
    </dxf>
    <dxf>
      <font/>
      <fill>
        <patternFill patternType="solid">
          <fgColor rgb="FFFCE5CD"/>
          <bgColor rgb="FFFCE5CD"/>
        </patternFill>
      </fill>
      <border/>
    </dxf>
    <dxf>
      <font/>
      <fill>
        <patternFill patternType="solid">
          <fgColor rgb="FFFFE599"/>
          <bgColor rgb="FFFFE599"/>
        </patternFill>
      </fill>
      <border/>
    </dxf>
    <dxf>
      <font/>
      <fill>
        <patternFill patternType="solid">
          <fgColor rgb="FFC4FF56"/>
          <bgColor rgb="FFC4FF56"/>
        </patternFill>
      </fill>
      <border/>
    </dxf>
    <dxf>
      <font>
        <color rgb="FF000000"/>
      </font>
      <fill>
        <patternFill patternType="solid">
          <fgColor rgb="FFC4FF56"/>
          <bgColor rgb="FFC4FF56"/>
        </patternFill>
      </fill>
      <border/>
    </dxf>
    <dxf>
      <font/>
      <fill>
        <patternFill patternType="solid">
          <fgColor rgb="FFF4CCCC"/>
          <bgColor rgb="FFF4CCCC"/>
        </patternFill>
      </fill>
      <border/>
    </dxf>
    <dxf>
      <font/>
      <fill>
        <patternFill patternType="solid">
          <fgColor rgb="FFEA9999"/>
          <bgColor rgb="FFEA9999"/>
        </patternFill>
      </fill>
      <border/>
    </dxf>
    <dxf>
      <font/>
      <fill>
        <patternFill patternType="solid">
          <fgColor rgb="FFE06666"/>
          <bgColor rgb="FFE06666"/>
        </patternFill>
      </fill>
      <border/>
    </dxf>
    <dxf>
      <font/>
      <fill>
        <patternFill patternType="solid">
          <fgColor rgb="FFFFE6EC"/>
          <bgColor rgb="FFFFE6EC"/>
        </patternFill>
      </fill>
      <border/>
    </dxf>
  </dxfs>
  <tableStyles count="1">
    <tableStyle count="3" pivot="0" name="Veidlapu atbildes 1-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C1" displayName="Form_Responses1" name="Form_Responses1" id="1">
  <tableColumns count="3">
    <tableColumn name="Column1" id="1"/>
    <tableColumn name="Column2" id="2"/>
    <tableColumn name="Column3" id="3"/>
  </tableColumns>
  <tableStyleInfo name="Veidlapu atbildes 1-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oi.org/10.1007/s00038-013-0504-z"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1" Type="http://schemas.openxmlformats.org/officeDocument/2006/relationships/hyperlink" Target="https://doi.org/10.1038/s41533-023-00335-w" TargetMode="External"/><Relationship Id="rId10" Type="http://schemas.openxmlformats.org/officeDocument/2006/relationships/hyperlink" Target="https://doi.org/10.1111/crj.12658" TargetMode="External"/><Relationship Id="rId13" Type="http://schemas.openxmlformats.org/officeDocument/2006/relationships/drawing" Target="../drawings/drawing5.xml"/><Relationship Id="rId12" Type="http://schemas.openxmlformats.org/officeDocument/2006/relationships/hyperlink" Target="https://doi.org/10.1007/s00038-013-0504-z" TargetMode="External"/><Relationship Id="rId1" Type="http://schemas.openxmlformats.org/officeDocument/2006/relationships/hyperlink" Target="https://doi.org/10.1164/ajrccm.166.1.at1102" TargetMode="External"/><Relationship Id="rId2" Type="http://schemas.openxmlformats.org/officeDocument/2006/relationships/hyperlink" Target="https://doi.org/10.1097/HCR.0000000000000336" TargetMode="External"/><Relationship Id="rId3" Type="http://schemas.openxmlformats.org/officeDocument/2006/relationships/hyperlink" Target="https://doi.org/10.1183/13993003.01871-2016" TargetMode="External"/><Relationship Id="rId4" Type="http://schemas.openxmlformats.org/officeDocument/2006/relationships/hyperlink" Target="https://doi.org/10.3390/medsci8010008" TargetMode="External"/><Relationship Id="rId9" Type="http://schemas.openxmlformats.org/officeDocument/2006/relationships/hyperlink" Target="https://doi.org/10.1016/j.jcf.2017.01.012" TargetMode="External"/><Relationship Id="rId5" Type="http://schemas.openxmlformats.org/officeDocument/2006/relationships/hyperlink" Target="https://doi.org/10.1016/j.hrtlng.2022.05.001" TargetMode="External"/><Relationship Id="rId6" Type="http://schemas.openxmlformats.org/officeDocument/2006/relationships/hyperlink" Target="https://doi.org/10.1371/journal.pone.0282697" TargetMode="External"/><Relationship Id="rId7" Type="http://schemas.openxmlformats.org/officeDocument/2006/relationships/hyperlink" Target="https://doi.org/10.1161/JAHA.119.015554" TargetMode="External"/><Relationship Id="rId8" Type="http://schemas.openxmlformats.org/officeDocument/2006/relationships/hyperlink" Target="https://doi.org/10.1183/09031936.00131612"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9" width="18.88"/>
  </cols>
  <sheetData>
    <row r="1">
      <c r="A1" s="1" t="s">
        <v>0</v>
      </c>
      <c r="B1" s="2" t="s">
        <v>1</v>
      </c>
      <c r="C1" s="3" t="s">
        <v>2</v>
      </c>
    </row>
  </sheetData>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38"/>
    <col customWidth="1" min="2" max="2" width="13.38"/>
    <col customWidth="1" min="3" max="3" width="12.75"/>
    <col customWidth="1" min="4" max="4" width="11.13"/>
    <col customWidth="1" min="6" max="6" width="15.88"/>
  </cols>
  <sheetData>
    <row r="1" ht="26.25" customHeight="1">
      <c r="A1" s="4" t="s">
        <v>3</v>
      </c>
      <c r="B1" s="5"/>
      <c r="C1" s="4" t="s">
        <v>4</v>
      </c>
      <c r="D1" s="6"/>
      <c r="E1" s="5"/>
      <c r="F1" s="7"/>
    </row>
    <row r="2">
      <c r="A2" s="8" t="s">
        <v>5</v>
      </c>
      <c r="B2" s="9" t="s">
        <v>6</v>
      </c>
      <c r="C2" s="10" t="s">
        <v>7</v>
      </c>
      <c r="F2" s="11"/>
    </row>
    <row r="3" ht="20.25" customHeight="1">
      <c r="A3" s="8" t="s">
        <v>8</v>
      </c>
      <c r="B3" s="12"/>
      <c r="C3" s="10" t="s">
        <v>9</v>
      </c>
      <c r="F3" s="11"/>
    </row>
    <row r="4" ht="27.0" customHeight="1">
      <c r="A4" s="13" t="s">
        <v>10</v>
      </c>
      <c r="B4" s="14"/>
      <c r="C4" s="15" t="s">
        <v>11</v>
      </c>
      <c r="D4" s="16"/>
      <c r="F4" s="11"/>
    </row>
    <row r="5" ht="36.0" customHeight="1">
      <c r="A5" s="17" t="s">
        <v>12</v>
      </c>
      <c r="B5" s="16"/>
      <c r="C5" s="18"/>
      <c r="D5" s="19"/>
      <c r="F5" s="11"/>
    </row>
    <row r="6">
      <c r="C6" s="20" t="s">
        <v>13</v>
      </c>
      <c r="D6" s="21" t="str">
        <f>D3/((D2/100)*(D2/100))</f>
        <v>#DIV/0!</v>
      </c>
      <c r="F6" s="11"/>
    </row>
    <row r="7" ht="25.5" customHeight="1">
      <c r="A7" s="22" t="s">
        <v>14</v>
      </c>
      <c r="F7" s="11"/>
    </row>
    <row r="8">
      <c r="A8" s="23" t="s">
        <v>15</v>
      </c>
      <c r="B8" s="24"/>
      <c r="C8" s="25" t="s">
        <v>16</v>
      </c>
      <c r="D8" s="24"/>
      <c r="F8" s="11"/>
    </row>
    <row r="9" ht="17.25" customHeight="1">
      <c r="A9" s="26" t="s">
        <v>17</v>
      </c>
      <c r="F9" s="11"/>
    </row>
    <row r="10">
      <c r="B10" s="27" t="s">
        <v>18</v>
      </c>
      <c r="C10" s="27" t="s">
        <v>19</v>
      </c>
      <c r="D10" s="28" t="s">
        <v>20</v>
      </c>
      <c r="E10" s="28" t="s">
        <v>21</v>
      </c>
      <c r="F10" s="11"/>
    </row>
    <row r="11" ht="21.0" customHeight="1">
      <c r="A11" s="29" t="s">
        <v>22</v>
      </c>
      <c r="B11" s="30"/>
      <c r="C11" s="16"/>
      <c r="D11" s="16"/>
      <c r="E11" s="16"/>
      <c r="F11" s="31" t="s">
        <v>23</v>
      </c>
      <c r="G11" s="32" t="s">
        <v>24</v>
      </c>
    </row>
    <row r="12" ht="27.75" customHeight="1">
      <c r="A12" s="29" t="s">
        <v>25</v>
      </c>
      <c r="B12" s="30"/>
      <c r="C12" s="16"/>
      <c r="D12" s="16"/>
      <c r="E12" s="16"/>
      <c r="F12" s="11"/>
      <c r="G12" s="33" t="s">
        <v>26</v>
      </c>
    </row>
    <row r="13" ht="26.25" customHeight="1">
      <c r="A13" s="29" t="s">
        <v>27</v>
      </c>
      <c r="B13" s="30"/>
      <c r="C13" s="30"/>
      <c r="D13" s="30"/>
      <c r="E13" s="30"/>
      <c r="F13" s="11"/>
      <c r="G13" s="34" t="s">
        <v>28</v>
      </c>
    </row>
    <row r="14" ht="24.0" customHeight="1">
      <c r="A14" s="29" t="s">
        <v>29</v>
      </c>
      <c r="B14" s="30"/>
      <c r="C14" s="30"/>
      <c r="D14" s="30"/>
      <c r="E14" s="30"/>
      <c r="F14" s="31" t="s">
        <v>30</v>
      </c>
    </row>
    <row r="15" ht="25.5" customHeight="1">
      <c r="A15" s="29" t="s">
        <v>31</v>
      </c>
      <c r="B15" s="16"/>
      <c r="C15" s="16"/>
      <c r="F15" s="11"/>
    </row>
    <row r="16" ht="27.75" customHeight="1">
      <c r="A16" s="35" t="s">
        <v>32</v>
      </c>
      <c r="F16" s="11"/>
    </row>
    <row r="17" ht="42.0" customHeight="1">
      <c r="A17" s="36" t="s">
        <v>33</v>
      </c>
      <c r="B17" s="37">
        <v>44.0</v>
      </c>
      <c r="C17" s="38" t="s">
        <v>34</v>
      </c>
      <c r="D17" s="39"/>
      <c r="E17" s="40"/>
      <c r="F17" s="41"/>
    </row>
    <row r="18" ht="17.25" customHeight="1">
      <c r="A18" s="42" t="s">
        <v>35</v>
      </c>
      <c r="B18" s="43" t="str">
        <f t="array" ref="B18">IF('TESTA PROTOKOLS'!$B$2 = "Vīrietis", INDEX('References rādītāji'!$E$2:$E$13, MATCH(1, ('TESTA PROTOKOLS'!$B$3 &gt;= 'References rādītāji'!$A$2:$A$13) * ('TESTA PROTOKOLS'!$B$3 &lt;= 'References rādītāji'!$B$2:$B$13), 0)), IF('TESTA PROTOKOLS'!$B$2 = "Sieviete", INDEX('References rādītāji'!$K$2:$K$13, MATCH(1, ('TESTA PROTOKOLS'!$B$3 &gt;= 'References rādītāji'!$G$2:$G$13) * ('TESTA PROTOKOLS'!$B$3 &lt;= 'References rādītāji'!$H$2:$H$13), 0))))</f>
        <v>#N/A</v>
      </c>
      <c r="C18" s="44" t="s">
        <v>36</v>
      </c>
      <c r="E18" s="45" t="s">
        <v>37</v>
      </c>
    </row>
    <row r="19" ht="17.25" customHeight="1">
      <c r="A19" s="42" t="s">
        <v>38</v>
      </c>
      <c r="B19" s="43" t="str">
        <f>B18*0.8</f>
        <v>#N/A</v>
      </c>
      <c r="E19" s="46" t="s">
        <v>39</v>
      </c>
    </row>
    <row r="20" ht="17.25" customHeight="1">
      <c r="A20" s="47" t="s">
        <v>40</v>
      </c>
      <c r="B20" s="48" t="str">
        <f t="array" ref="B20">IF('TESTA PROTOKOLS'!$B$2 = "Vīrietis", INDEX('References rādītāji'!$C$2:$C$13, MATCH(1, ('TESTA PROTOKOLS'!$B$3 &gt;= 'References rādītāji'!$A$2:$A$13) * ('TESTA PROTOKOLS'!$B$3 &lt;= 'References rādītāji'!$B$2:$B$13), 0)), IF('TESTA PROTOKOLS'!$B$2 = "Sieviete", INDEX('References rādītāji'!$I$2:$I$13, MATCH(1, ('TESTA PROTOKOLS'!$B$3 &gt;= 'References rādītāji'!$G$2:$G$13) * ('TESTA PROTOKOLS'!$B$3 &lt;= 'References rādītāji'!$H$2:$H$13), 0))))</f>
        <v>#N/A</v>
      </c>
      <c r="E20" s="49" t="s">
        <v>41</v>
      </c>
    </row>
    <row r="21" ht="13.5" customHeight="1">
      <c r="A21" s="50"/>
      <c r="B21" s="51"/>
      <c r="C21" s="51"/>
      <c r="D21" s="51"/>
      <c r="E21" s="51"/>
      <c r="F21" s="7"/>
    </row>
    <row r="22">
      <c r="F22" s="7"/>
    </row>
    <row r="23">
      <c r="F23" s="7"/>
    </row>
    <row r="24">
      <c r="F24" s="7"/>
    </row>
    <row r="25">
      <c r="F25" s="7"/>
    </row>
    <row r="26">
      <c r="F26" s="7"/>
    </row>
    <row r="27">
      <c r="F27" s="7"/>
    </row>
    <row r="28">
      <c r="F28" s="7"/>
    </row>
    <row r="29">
      <c r="F29" s="7"/>
    </row>
    <row r="30">
      <c r="F30" s="7"/>
    </row>
    <row r="31">
      <c r="F31" s="7"/>
    </row>
    <row r="32">
      <c r="F32" s="7"/>
    </row>
    <row r="33">
      <c r="F33" s="7"/>
    </row>
    <row r="34">
      <c r="F34" s="7"/>
    </row>
    <row r="35">
      <c r="F35" s="7"/>
    </row>
    <row r="36">
      <c r="F36" s="7"/>
    </row>
    <row r="37">
      <c r="F37" s="7"/>
    </row>
    <row r="38">
      <c r="F38" s="7"/>
    </row>
    <row r="39">
      <c r="F39" s="7"/>
    </row>
    <row r="40">
      <c r="F40" s="7"/>
    </row>
    <row r="41">
      <c r="F41" s="7"/>
    </row>
    <row r="42">
      <c r="F42" s="7"/>
    </row>
    <row r="43">
      <c r="F43" s="7"/>
    </row>
    <row r="44">
      <c r="F44" s="7"/>
    </row>
    <row r="45">
      <c r="F45" s="7"/>
    </row>
    <row r="46">
      <c r="F46" s="7"/>
    </row>
    <row r="47">
      <c r="F47" s="7"/>
    </row>
    <row r="48">
      <c r="F48" s="7"/>
    </row>
    <row r="49">
      <c r="F49" s="7"/>
    </row>
    <row r="50">
      <c r="F50" s="7"/>
    </row>
    <row r="51">
      <c r="F51" s="7"/>
    </row>
    <row r="52">
      <c r="F52" s="7"/>
    </row>
    <row r="53">
      <c r="F53" s="7"/>
    </row>
    <row r="54">
      <c r="F54" s="7"/>
    </row>
    <row r="55">
      <c r="F55" s="7"/>
    </row>
    <row r="56">
      <c r="F56" s="7"/>
    </row>
    <row r="57">
      <c r="F57" s="7"/>
    </row>
    <row r="58">
      <c r="F58" s="7"/>
    </row>
    <row r="59">
      <c r="F59" s="7"/>
    </row>
    <row r="60">
      <c r="F60" s="7"/>
    </row>
    <row r="61">
      <c r="F61" s="7"/>
    </row>
    <row r="62">
      <c r="F62" s="7"/>
    </row>
    <row r="63">
      <c r="F63" s="7"/>
    </row>
    <row r="64">
      <c r="F64" s="7"/>
    </row>
    <row r="65">
      <c r="F65" s="7"/>
    </row>
    <row r="66">
      <c r="F66" s="7"/>
    </row>
    <row r="67">
      <c r="F67" s="7"/>
    </row>
    <row r="68">
      <c r="F68" s="7"/>
    </row>
    <row r="69">
      <c r="F69" s="7"/>
    </row>
    <row r="70">
      <c r="F70" s="7"/>
    </row>
    <row r="71">
      <c r="F71" s="7"/>
    </row>
    <row r="72">
      <c r="F72" s="7"/>
    </row>
    <row r="73">
      <c r="F73" s="7"/>
    </row>
    <row r="74">
      <c r="F74" s="7"/>
    </row>
    <row r="75">
      <c r="F75" s="7"/>
    </row>
    <row r="76">
      <c r="F76" s="7"/>
    </row>
    <row r="77">
      <c r="F77" s="7"/>
    </row>
    <row r="78">
      <c r="F78" s="7"/>
    </row>
    <row r="79">
      <c r="F79" s="7"/>
    </row>
    <row r="80">
      <c r="F80" s="7"/>
    </row>
    <row r="81">
      <c r="F81" s="7"/>
    </row>
    <row r="82">
      <c r="F82" s="7"/>
    </row>
    <row r="83">
      <c r="F83" s="7"/>
    </row>
    <row r="84">
      <c r="F84" s="7"/>
    </row>
    <row r="85">
      <c r="F85" s="7"/>
    </row>
    <row r="86">
      <c r="F86" s="7"/>
    </row>
    <row r="87">
      <c r="F87" s="7"/>
    </row>
    <row r="88">
      <c r="F88" s="7"/>
    </row>
    <row r="89">
      <c r="F89" s="7"/>
    </row>
    <row r="90">
      <c r="F90" s="7"/>
    </row>
    <row r="91">
      <c r="F91" s="7"/>
    </row>
    <row r="92">
      <c r="F92" s="7"/>
    </row>
    <row r="93">
      <c r="F93" s="7"/>
    </row>
    <row r="94">
      <c r="F94" s="7"/>
    </row>
    <row r="95">
      <c r="F95" s="7"/>
    </row>
    <row r="96">
      <c r="F96" s="7"/>
    </row>
    <row r="97">
      <c r="F97" s="7"/>
    </row>
    <row r="98">
      <c r="F98" s="7"/>
    </row>
    <row r="99">
      <c r="F99" s="7"/>
    </row>
    <row r="100">
      <c r="F100" s="7"/>
    </row>
    <row r="101">
      <c r="F101" s="7"/>
    </row>
    <row r="102">
      <c r="F102" s="7"/>
    </row>
    <row r="103">
      <c r="F103" s="7"/>
    </row>
    <row r="104">
      <c r="F104" s="7"/>
    </row>
    <row r="105">
      <c r="F105" s="7"/>
    </row>
    <row r="106">
      <c r="F106" s="7"/>
    </row>
    <row r="107">
      <c r="F107" s="7"/>
    </row>
    <row r="108">
      <c r="F108" s="7"/>
    </row>
    <row r="109">
      <c r="F109" s="7"/>
    </row>
    <row r="110">
      <c r="F110" s="7"/>
    </row>
    <row r="111">
      <c r="F111" s="7"/>
    </row>
    <row r="112">
      <c r="F112" s="7"/>
    </row>
    <row r="113">
      <c r="F113" s="7"/>
    </row>
    <row r="114">
      <c r="F114" s="7"/>
    </row>
    <row r="115">
      <c r="F115" s="7"/>
    </row>
    <row r="116">
      <c r="F116" s="7"/>
    </row>
    <row r="117">
      <c r="F117" s="7"/>
    </row>
    <row r="118">
      <c r="F118" s="7"/>
    </row>
    <row r="119">
      <c r="F119" s="7"/>
    </row>
    <row r="120">
      <c r="F120" s="7"/>
    </row>
    <row r="121">
      <c r="F121" s="7"/>
    </row>
    <row r="122">
      <c r="F122" s="7"/>
    </row>
    <row r="123">
      <c r="F123" s="7"/>
    </row>
    <row r="124">
      <c r="F124" s="7"/>
    </row>
    <row r="125">
      <c r="F125" s="7"/>
    </row>
    <row r="126">
      <c r="F126" s="7"/>
    </row>
    <row r="127">
      <c r="F127" s="7"/>
    </row>
    <row r="128">
      <c r="F128" s="7"/>
    </row>
    <row r="129">
      <c r="F129" s="7"/>
    </row>
    <row r="130">
      <c r="F130" s="7"/>
    </row>
    <row r="131">
      <c r="F131" s="7"/>
    </row>
    <row r="132">
      <c r="F132" s="7"/>
    </row>
    <row r="133">
      <c r="F133" s="7"/>
    </row>
    <row r="134">
      <c r="F134" s="7"/>
    </row>
    <row r="135">
      <c r="F135" s="7"/>
    </row>
    <row r="136">
      <c r="F136" s="7"/>
    </row>
    <row r="137">
      <c r="F137" s="7"/>
    </row>
    <row r="138">
      <c r="F138" s="7"/>
    </row>
    <row r="139">
      <c r="F139" s="7"/>
    </row>
    <row r="140">
      <c r="F140" s="7"/>
    </row>
    <row r="141">
      <c r="F141" s="7"/>
    </row>
    <row r="142">
      <c r="F142" s="7"/>
    </row>
    <row r="143">
      <c r="F143" s="7"/>
    </row>
    <row r="144">
      <c r="F144" s="7"/>
    </row>
    <row r="145">
      <c r="F145" s="7"/>
    </row>
    <row r="146">
      <c r="F146" s="7"/>
    </row>
    <row r="147">
      <c r="F147" s="7"/>
    </row>
    <row r="148">
      <c r="F148" s="7"/>
    </row>
    <row r="149">
      <c r="F149" s="7"/>
    </row>
    <row r="150">
      <c r="F150" s="7"/>
    </row>
    <row r="151">
      <c r="F151" s="7"/>
    </row>
    <row r="152">
      <c r="F152" s="7"/>
    </row>
    <row r="153">
      <c r="F153" s="7"/>
    </row>
    <row r="154">
      <c r="F154" s="7"/>
    </row>
    <row r="155">
      <c r="F155" s="7"/>
    </row>
    <row r="156">
      <c r="F156" s="7"/>
    </row>
    <row r="157">
      <c r="F157" s="7"/>
    </row>
    <row r="158">
      <c r="F158" s="7"/>
    </row>
    <row r="159">
      <c r="F159" s="7"/>
    </row>
    <row r="160">
      <c r="F160" s="7"/>
    </row>
    <row r="161">
      <c r="F161" s="7"/>
    </row>
    <row r="162">
      <c r="F162" s="7"/>
    </row>
    <row r="163">
      <c r="F163" s="7"/>
    </row>
    <row r="164">
      <c r="F164" s="7"/>
    </row>
    <row r="165">
      <c r="F165" s="7"/>
    </row>
    <row r="166">
      <c r="F166" s="7"/>
    </row>
    <row r="167">
      <c r="F167" s="7"/>
    </row>
    <row r="168">
      <c r="F168" s="7"/>
    </row>
    <row r="169">
      <c r="F169" s="7"/>
    </row>
    <row r="170">
      <c r="F170" s="7"/>
    </row>
    <row r="171">
      <c r="F171" s="7"/>
    </row>
    <row r="172">
      <c r="F172" s="7"/>
    </row>
    <row r="173">
      <c r="F173" s="7"/>
    </row>
    <row r="174">
      <c r="F174" s="7"/>
    </row>
    <row r="175">
      <c r="F175" s="7"/>
    </row>
    <row r="176">
      <c r="F176" s="7"/>
    </row>
    <row r="177">
      <c r="F177" s="7"/>
    </row>
    <row r="178">
      <c r="F178" s="7"/>
    </row>
    <row r="179">
      <c r="F179" s="7"/>
    </row>
    <row r="180">
      <c r="F180" s="7"/>
    </row>
    <row r="181">
      <c r="F181" s="7"/>
    </row>
    <row r="182">
      <c r="F182" s="7"/>
    </row>
    <row r="183">
      <c r="F183" s="7"/>
    </row>
    <row r="184">
      <c r="F184" s="7"/>
    </row>
    <row r="185">
      <c r="F185" s="7"/>
    </row>
    <row r="186">
      <c r="F186" s="7"/>
    </row>
    <row r="187">
      <c r="F187" s="7"/>
    </row>
    <row r="188">
      <c r="F188" s="7"/>
    </row>
    <row r="189">
      <c r="F189" s="7"/>
    </row>
    <row r="190">
      <c r="F190" s="7"/>
    </row>
    <row r="191">
      <c r="F191" s="7"/>
    </row>
    <row r="192">
      <c r="F192" s="7"/>
    </row>
    <row r="193">
      <c r="F193" s="7"/>
    </row>
    <row r="194">
      <c r="F194" s="7"/>
    </row>
    <row r="195">
      <c r="F195" s="7"/>
    </row>
    <row r="196">
      <c r="F196" s="7"/>
    </row>
    <row r="197">
      <c r="F197" s="7"/>
    </row>
    <row r="198">
      <c r="F198" s="7"/>
    </row>
    <row r="199">
      <c r="F199" s="7"/>
    </row>
    <row r="200">
      <c r="F200" s="7"/>
    </row>
    <row r="201">
      <c r="F201" s="7"/>
    </row>
    <row r="202">
      <c r="F202" s="7"/>
    </row>
    <row r="203">
      <c r="F203" s="7"/>
    </row>
    <row r="204">
      <c r="F204" s="7"/>
    </row>
    <row r="205">
      <c r="F205" s="7"/>
    </row>
    <row r="206">
      <c r="F206" s="7"/>
    </row>
    <row r="207">
      <c r="F207" s="7"/>
    </row>
    <row r="208">
      <c r="F208" s="7"/>
    </row>
    <row r="209">
      <c r="F209" s="7"/>
    </row>
    <row r="210">
      <c r="F210" s="7"/>
    </row>
    <row r="211">
      <c r="F211" s="7"/>
    </row>
    <row r="212">
      <c r="F212" s="7"/>
    </row>
    <row r="213">
      <c r="F213" s="7"/>
    </row>
    <row r="214">
      <c r="F214" s="7"/>
    </row>
    <row r="215">
      <c r="F215" s="7"/>
    </row>
    <row r="216">
      <c r="F216" s="7"/>
    </row>
    <row r="217">
      <c r="F217" s="7"/>
    </row>
    <row r="218">
      <c r="F218" s="7"/>
    </row>
    <row r="219">
      <c r="F219" s="7"/>
    </row>
    <row r="220">
      <c r="F220" s="7"/>
    </row>
    <row r="221">
      <c r="F221" s="7"/>
    </row>
    <row r="222">
      <c r="F222" s="7"/>
    </row>
    <row r="223">
      <c r="F223" s="7"/>
    </row>
    <row r="224">
      <c r="F224" s="7"/>
    </row>
    <row r="225">
      <c r="F225" s="7"/>
    </row>
    <row r="226">
      <c r="F226" s="7"/>
    </row>
    <row r="227">
      <c r="F227" s="7"/>
    </row>
    <row r="228">
      <c r="F228" s="7"/>
    </row>
    <row r="229">
      <c r="F229" s="7"/>
    </row>
    <row r="230">
      <c r="F230" s="7"/>
    </row>
    <row r="231">
      <c r="F231" s="7"/>
    </row>
    <row r="232">
      <c r="F232" s="7"/>
    </row>
    <row r="233">
      <c r="F233" s="7"/>
    </row>
    <row r="234">
      <c r="F234" s="7"/>
    </row>
    <row r="235">
      <c r="F235" s="7"/>
    </row>
    <row r="236">
      <c r="F236" s="7"/>
    </row>
    <row r="237">
      <c r="F237" s="7"/>
    </row>
    <row r="238">
      <c r="F238" s="7"/>
    </row>
    <row r="239">
      <c r="F239" s="7"/>
    </row>
    <row r="240">
      <c r="F240" s="7"/>
    </row>
    <row r="241">
      <c r="F241" s="7"/>
    </row>
    <row r="242">
      <c r="F242" s="7"/>
    </row>
    <row r="243">
      <c r="F243" s="7"/>
    </row>
    <row r="244">
      <c r="F244" s="7"/>
    </row>
    <row r="245">
      <c r="F245" s="7"/>
    </row>
    <row r="246">
      <c r="F246" s="7"/>
    </row>
    <row r="247">
      <c r="F247" s="7"/>
    </row>
    <row r="248">
      <c r="F248" s="7"/>
    </row>
    <row r="249">
      <c r="F249" s="7"/>
    </row>
    <row r="250">
      <c r="F250" s="7"/>
    </row>
    <row r="251">
      <c r="F251" s="7"/>
    </row>
    <row r="252">
      <c r="F252" s="7"/>
    </row>
    <row r="253">
      <c r="F253" s="7"/>
    </row>
    <row r="254">
      <c r="F254" s="7"/>
    </row>
    <row r="255">
      <c r="F255" s="7"/>
    </row>
    <row r="256">
      <c r="F256" s="7"/>
    </row>
    <row r="257">
      <c r="F257" s="7"/>
    </row>
    <row r="258">
      <c r="F258" s="7"/>
    </row>
    <row r="259">
      <c r="F259" s="7"/>
    </row>
    <row r="260">
      <c r="F260" s="7"/>
    </row>
    <row r="261">
      <c r="F261" s="7"/>
    </row>
    <row r="262">
      <c r="F262" s="7"/>
    </row>
    <row r="263">
      <c r="F263" s="7"/>
    </row>
    <row r="264">
      <c r="F264" s="7"/>
    </row>
    <row r="265">
      <c r="F265" s="7"/>
    </row>
    <row r="266">
      <c r="F266" s="7"/>
    </row>
    <row r="267">
      <c r="F267" s="7"/>
    </row>
    <row r="268">
      <c r="F268" s="7"/>
    </row>
    <row r="269">
      <c r="F269" s="7"/>
    </row>
    <row r="270">
      <c r="F270" s="7"/>
    </row>
    <row r="271">
      <c r="F271" s="7"/>
    </row>
    <row r="272">
      <c r="F272" s="7"/>
    </row>
    <row r="273">
      <c r="F273" s="7"/>
    </row>
    <row r="274">
      <c r="F274" s="7"/>
    </row>
    <row r="275">
      <c r="F275" s="7"/>
    </row>
    <row r="276">
      <c r="F276" s="7"/>
    </row>
    <row r="277">
      <c r="F277" s="7"/>
    </row>
    <row r="278">
      <c r="F278" s="7"/>
    </row>
    <row r="279">
      <c r="F279" s="7"/>
    </row>
    <row r="280">
      <c r="F280" s="7"/>
    </row>
    <row r="281">
      <c r="F281" s="7"/>
    </row>
    <row r="282">
      <c r="F282" s="7"/>
    </row>
    <row r="283">
      <c r="F283" s="7"/>
    </row>
    <row r="284">
      <c r="F284" s="7"/>
    </row>
    <row r="285">
      <c r="F285" s="7"/>
    </row>
    <row r="286">
      <c r="F286" s="7"/>
    </row>
    <row r="287">
      <c r="F287" s="7"/>
    </row>
    <row r="288">
      <c r="F288" s="7"/>
    </row>
    <row r="289">
      <c r="F289" s="7"/>
    </row>
    <row r="290">
      <c r="F290" s="7"/>
    </row>
    <row r="291">
      <c r="F291" s="7"/>
    </row>
    <row r="292">
      <c r="F292" s="7"/>
    </row>
    <row r="293">
      <c r="F293" s="7"/>
    </row>
    <row r="294">
      <c r="F294" s="7"/>
    </row>
    <row r="295">
      <c r="F295" s="7"/>
    </row>
    <row r="296">
      <c r="F296" s="7"/>
    </row>
    <row r="297">
      <c r="F297" s="7"/>
    </row>
    <row r="298">
      <c r="F298" s="7"/>
    </row>
    <row r="299">
      <c r="F299" s="7"/>
    </row>
    <row r="300">
      <c r="F300" s="7"/>
    </row>
    <row r="301">
      <c r="F301" s="7"/>
    </row>
    <row r="302">
      <c r="F302" s="7"/>
    </row>
    <row r="303">
      <c r="F303" s="7"/>
    </row>
    <row r="304">
      <c r="F304" s="7"/>
    </row>
    <row r="305">
      <c r="F305" s="7"/>
    </row>
    <row r="306">
      <c r="F306" s="7"/>
    </row>
    <row r="307">
      <c r="F307" s="7"/>
    </row>
    <row r="308">
      <c r="F308" s="7"/>
    </row>
    <row r="309">
      <c r="F309" s="7"/>
    </row>
    <row r="310">
      <c r="F310" s="7"/>
    </row>
    <row r="311">
      <c r="F311" s="7"/>
    </row>
    <row r="312">
      <c r="F312" s="7"/>
    </row>
    <row r="313">
      <c r="F313" s="7"/>
    </row>
    <row r="314">
      <c r="F314" s="7"/>
    </row>
    <row r="315">
      <c r="F315" s="7"/>
    </row>
    <row r="316">
      <c r="F316" s="7"/>
    </row>
    <row r="317">
      <c r="F317" s="7"/>
    </row>
    <row r="318">
      <c r="F318" s="7"/>
    </row>
    <row r="319">
      <c r="F319" s="7"/>
    </row>
    <row r="320">
      <c r="F320" s="7"/>
    </row>
    <row r="321">
      <c r="F321" s="7"/>
    </row>
    <row r="322">
      <c r="F322" s="7"/>
    </row>
    <row r="323">
      <c r="F323" s="7"/>
    </row>
    <row r="324">
      <c r="F324" s="7"/>
    </row>
    <row r="325">
      <c r="F325" s="7"/>
    </row>
    <row r="326">
      <c r="F326" s="7"/>
    </row>
    <row r="327">
      <c r="F327" s="7"/>
    </row>
    <row r="328">
      <c r="F328" s="7"/>
    </row>
    <row r="329">
      <c r="F329" s="7"/>
    </row>
    <row r="330">
      <c r="F330" s="7"/>
    </row>
    <row r="331">
      <c r="F331" s="7"/>
    </row>
    <row r="332">
      <c r="F332" s="7"/>
    </row>
    <row r="333">
      <c r="F333" s="7"/>
    </row>
    <row r="334">
      <c r="F334" s="7"/>
    </row>
    <row r="335">
      <c r="F335" s="7"/>
    </row>
    <row r="336">
      <c r="F336" s="7"/>
    </row>
    <row r="337">
      <c r="F337" s="7"/>
    </row>
    <row r="338">
      <c r="F338" s="7"/>
    </row>
    <row r="339">
      <c r="F339" s="7"/>
    </row>
    <row r="340">
      <c r="F340" s="7"/>
    </row>
    <row r="341">
      <c r="F341" s="7"/>
    </row>
    <row r="342">
      <c r="F342" s="7"/>
    </row>
    <row r="343">
      <c r="F343" s="7"/>
    </row>
    <row r="344">
      <c r="F344" s="7"/>
    </row>
    <row r="345">
      <c r="F345" s="7"/>
    </row>
    <row r="346">
      <c r="F346" s="7"/>
    </row>
    <row r="347">
      <c r="F347" s="7"/>
    </row>
    <row r="348">
      <c r="F348" s="7"/>
    </row>
    <row r="349">
      <c r="F349" s="7"/>
    </row>
    <row r="350">
      <c r="F350" s="7"/>
    </row>
    <row r="351">
      <c r="F351" s="7"/>
    </row>
    <row r="352">
      <c r="F352" s="7"/>
    </row>
    <row r="353">
      <c r="F353" s="7"/>
    </row>
    <row r="354">
      <c r="F354" s="7"/>
    </row>
    <row r="355">
      <c r="F355" s="7"/>
    </row>
    <row r="356">
      <c r="F356" s="7"/>
    </row>
    <row r="357">
      <c r="F357" s="7"/>
    </row>
    <row r="358">
      <c r="F358" s="7"/>
    </row>
    <row r="359">
      <c r="F359" s="7"/>
    </row>
    <row r="360">
      <c r="F360" s="7"/>
    </row>
    <row r="361">
      <c r="F361" s="7"/>
    </row>
    <row r="362">
      <c r="F362" s="7"/>
    </row>
    <row r="363">
      <c r="F363" s="7"/>
    </row>
    <row r="364">
      <c r="F364" s="7"/>
    </row>
    <row r="365">
      <c r="F365" s="7"/>
    </row>
    <row r="366">
      <c r="F366" s="7"/>
    </row>
    <row r="367">
      <c r="F367" s="7"/>
    </row>
    <row r="368">
      <c r="F368" s="7"/>
    </row>
    <row r="369">
      <c r="F369" s="7"/>
    </row>
    <row r="370">
      <c r="F370" s="7"/>
    </row>
    <row r="371">
      <c r="F371" s="7"/>
    </row>
    <row r="372">
      <c r="F372" s="7"/>
    </row>
    <row r="373">
      <c r="F373" s="7"/>
    </row>
    <row r="374">
      <c r="F374" s="7"/>
    </row>
    <row r="375">
      <c r="F375" s="7"/>
    </row>
    <row r="376">
      <c r="F376" s="7"/>
    </row>
    <row r="377">
      <c r="F377" s="7"/>
    </row>
    <row r="378">
      <c r="F378" s="7"/>
    </row>
    <row r="379">
      <c r="F379" s="7"/>
    </row>
    <row r="380">
      <c r="F380" s="7"/>
    </row>
    <row r="381">
      <c r="F381" s="7"/>
    </row>
    <row r="382">
      <c r="F382" s="7"/>
    </row>
    <row r="383">
      <c r="F383" s="7"/>
    </row>
    <row r="384">
      <c r="F384" s="7"/>
    </row>
    <row r="385">
      <c r="F385" s="7"/>
    </row>
    <row r="386">
      <c r="F386" s="7"/>
    </row>
    <row r="387">
      <c r="F387" s="7"/>
    </row>
    <row r="388">
      <c r="F388" s="7"/>
    </row>
    <row r="389">
      <c r="F389" s="7"/>
    </row>
    <row r="390">
      <c r="F390" s="7"/>
    </row>
    <row r="391">
      <c r="F391" s="7"/>
    </row>
    <row r="392">
      <c r="F392" s="7"/>
    </row>
    <row r="393">
      <c r="F393" s="7"/>
    </row>
    <row r="394">
      <c r="F394" s="7"/>
    </row>
    <row r="395">
      <c r="F395" s="7"/>
    </row>
    <row r="396">
      <c r="F396" s="7"/>
    </row>
    <row r="397">
      <c r="F397" s="7"/>
    </row>
    <row r="398">
      <c r="F398" s="7"/>
    </row>
    <row r="399">
      <c r="F399" s="7"/>
    </row>
    <row r="400">
      <c r="F400" s="7"/>
    </row>
    <row r="401">
      <c r="F401" s="7"/>
    </row>
    <row r="402">
      <c r="F402" s="7"/>
    </row>
    <row r="403">
      <c r="F403" s="7"/>
    </row>
    <row r="404">
      <c r="F404" s="7"/>
    </row>
    <row r="405">
      <c r="F405" s="7"/>
    </row>
    <row r="406">
      <c r="F406" s="7"/>
    </row>
    <row r="407">
      <c r="F407" s="7"/>
    </row>
    <row r="408">
      <c r="F408" s="7"/>
    </row>
    <row r="409">
      <c r="F409" s="7"/>
    </row>
    <row r="410">
      <c r="F410" s="7"/>
    </row>
    <row r="411">
      <c r="F411" s="7"/>
    </row>
    <row r="412">
      <c r="F412" s="7"/>
    </row>
    <row r="413">
      <c r="F413" s="7"/>
    </row>
    <row r="414">
      <c r="F414" s="7"/>
    </row>
    <row r="415">
      <c r="F415" s="7"/>
    </row>
    <row r="416">
      <c r="F416" s="7"/>
    </row>
    <row r="417">
      <c r="F417" s="7"/>
    </row>
    <row r="418">
      <c r="F418" s="7"/>
    </row>
    <row r="419">
      <c r="F419" s="7"/>
    </row>
    <row r="420">
      <c r="F420" s="7"/>
    </row>
    <row r="421">
      <c r="F421" s="7"/>
    </row>
    <row r="422">
      <c r="F422" s="7"/>
    </row>
    <row r="423">
      <c r="F423" s="7"/>
    </row>
    <row r="424">
      <c r="F424" s="7"/>
    </row>
    <row r="425">
      <c r="F425" s="7"/>
    </row>
    <row r="426">
      <c r="F426" s="7"/>
    </row>
    <row r="427">
      <c r="F427" s="7"/>
    </row>
    <row r="428">
      <c r="F428" s="7"/>
    </row>
    <row r="429">
      <c r="F429" s="7"/>
    </row>
    <row r="430">
      <c r="F430" s="7"/>
    </row>
    <row r="431">
      <c r="F431" s="7"/>
    </row>
    <row r="432">
      <c r="F432" s="7"/>
    </row>
    <row r="433">
      <c r="F433" s="7"/>
    </row>
    <row r="434">
      <c r="F434" s="7"/>
    </row>
    <row r="435">
      <c r="F435" s="7"/>
    </row>
    <row r="436">
      <c r="F436" s="7"/>
    </row>
    <row r="437">
      <c r="F437" s="7"/>
    </row>
    <row r="438">
      <c r="F438" s="7"/>
    </row>
    <row r="439">
      <c r="F439" s="7"/>
    </row>
    <row r="440">
      <c r="F440" s="7"/>
    </row>
    <row r="441">
      <c r="F441" s="7"/>
    </row>
    <row r="442">
      <c r="F442" s="7"/>
    </row>
    <row r="443">
      <c r="F443" s="7"/>
    </row>
    <row r="444">
      <c r="F444" s="7"/>
    </row>
    <row r="445">
      <c r="F445" s="7"/>
    </row>
    <row r="446">
      <c r="F446" s="7"/>
    </row>
    <row r="447">
      <c r="F447" s="7"/>
    </row>
    <row r="448">
      <c r="F448" s="7"/>
    </row>
    <row r="449">
      <c r="F449" s="7"/>
    </row>
    <row r="450">
      <c r="F450" s="7"/>
    </row>
    <row r="451">
      <c r="F451" s="7"/>
    </row>
    <row r="452">
      <c r="F452" s="7"/>
    </row>
    <row r="453">
      <c r="F453" s="7"/>
    </row>
    <row r="454">
      <c r="F454" s="7"/>
    </row>
    <row r="455">
      <c r="F455" s="7"/>
    </row>
    <row r="456">
      <c r="F456" s="7"/>
    </row>
    <row r="457">
      <c r="F457" s="7"/>
    </row>
    <row r="458">
      <c r="F458" s="7"/>
    </row>
    <row r="459">
      <c r="F459" s="7"/>
    </row>
    <row r="460">
      <c r="F460" s="7"/>
    </row>
    <row r="461">
      <c r="F461" s="7"/>
    </row>
    <row r="462">
      <c r="F462" s="7"/>
    </row>
    <row r="463">
      <c r="F463" s="7"/>
    </row>
    <row r="464">
      <c r="F464" s="7"/>
    </row>
    <row r="465">
      <c r="F465" s="7"/>
    </row>
    <row r="466">
      <c r="F466" s="7"/>
    </row>
    <row r="467">
      <c r="F467" s="7"/>
    </row>
    <row r="468">
      <c r="F468" s="7"/>
    </row>
    <row r="469">
      <c r="F469" s="7"/>
    </row>
    <row r="470">
      <c r="F470" s="7"/>
    </row>
    <row r="471">
      <c r="F471" s="7"/>
    </row>
    <row r="472">
      <c r="F472" s="7"/>
    </row>
    <row r="473">
      <c r="F473" s="7"/>
    </row>
    <row r="474">
      <c r="F474" s="7"/>
    </row>
    <row r="475">
      <c r="F475" s="7"/>
    </row>
    <row r="476">
      <c r="F476" s="7"/>
    </row>
    <row r="477">
      <c r="F477" s="7"/>
    </row>
    <row r="478">
      <c r="F478" s="7"/>
    </row>
    <row r="479">
      <c r="F479" s="7"/>
    </row>
    <row r="480">
      <c r="F480" s="7"/>
    </row>
    <row r="481">
      <c r="F481" s="7"/>
    </row>
    <row r="482">
      <c r="F482" s="7"/>
    </row>
    <row r="483">
      <c r="F483" s="7"/>
    </row>
    <row r="484">
      <c r="F484" s="7"/>
    </row>
    <row r="485">
      <c r="F485" s="7"/>
    </row>
    <row r="486">
      <c r="F486" s="7"/>
    </row>
    <row r="487">
      <c r="F487" s="7"/>
    </row>
    <row r="488">
      <c r="F488" s="7"/>
    </row>
    <row r="489">
      <c r="F489" s="7"/>
    </row>
    <row r="490">
      <c r="F490" s="7"/>
    </row>
    <row r="491">
      <c r="F491" s="7"/>
    </row>
    <row r="492">
      <c r="F492" s="7"/>
    </row>
    <row r="493">
      <c r="F493" s="7"/>
    </row>
    <row r="494">
      <c r="F494" s="7"/>
    </row>
    <row r="495">
      <c r="F495" s="7"/>
    </row>
    <row r="496">
      <c r="F496" s="7"/>
    </row>
    <row r="497">
      <c r="F497" s="7"/>
    </row>
    <row r="498">
      <c r="F498" s="7"/>
    </row>
    <row r="499">
      <c r="F499" s="7"/>
    </row>
    <row r="500">
      <c r="F500" s="7"/>
    </row>
    <row r="501">
      <c r="F501" s="7"/>
    </row>
    <row r="502">
      <c r="F502" s="7"/>
    </row>
    <row r="503">
      <c r="F503" s="7"/>
    </row>
    <row r="504">
      <c r="F504" s="7"/>
    </row>
    <row r="505">
      <c r="F505" s="7"/>
    </row>
    <row r="506">
      <c r="F506" s="7"/>
    </row>
    <row r="507">
      <c r="F507" s="7"/>
    </row>
    <row r="508">
      <c r="F508" s="7"/>
    </row>
    <row r="509">
      <c r="F509" s="7"/>
    </row>
    <row r="510">
      <c r="F510" s="7"/>
    </row>
    <row r="511">
      <c r="F511" s="7"/>
    </row>
    <row r="512">
      <c r="F512" s="7"/>
    </row>
    <row r="513">
      <c r="F513" s="7"/>
    </row>
    <row r="514">
      <c r="F514" s="7"/>
    </row>
    <row r="515">
      <c r="F515" s="7"/>
    </row>
    <row r="516">
      <c r="F516" s="7"/>
    </row>
    <row r="517">
      <c r="F517" s="7"/>
    </row>
    <row r="518">
      <c r="F518" s="7"/>
    </row>
    <row r="519">
      <c r="F519" s="7"/>
    </row>
    <row r="520">
      <c r="F520" s="7"/>
    </row>
    <row r="521">
      <c r="F521" s="7"/>
    </row>
    <row r="522">
      <c r="F522" s="7"/>
    </row>
    <row r="523">
      <c r="F523" s="7"/>
    </row>
    <row r="524">
      <c r="F524" s="7"/>
    </row>
    <row r="525">
      <c r="F525" s="7"/>
    </row>
    <row r="526">
      <c r="F526" s="7"/>
    </row>
    <row r="527">
      <c r="F527" s="7"/>
    </row>
    <row r="528">
      <c r="F528" s="7"/>
    </row>
    <row r="529">
      <c r="F529" s="7"/>
    </row>
    <row r="530">
      <c r="F530" s="7"/>
    </row>
    <row r="531">
      <c r="F531" s="7"/>
    </row>
    <row r="532">
      <c r="F532" s="7"/>
    </row>
    <row r="533">
      <c r="F533" s="7"/>
    </row>
    <row r="534">
      <c r="F534" s="7"/>
    </row>
    <row r="535">
      <c r="F535" s="7"/>
    </row>
    <row r="536">
      <c r="F536" s="7"/>
    </row>
    <row r="537">
      <c r="F537" s="7"/>
    </row>
    <row r="538">
      <c r="F538" s="7"/>
    </row>
    <row r="539">
      <c r="F539" s="7"/>
    </row>
    <row r="540">
      <c r="F540" s="7"/>
    </row>
    <row r="541">
      <c r="F541" s="7"/>
    </row>
    <row r="542">
      <c r="F542" s="7"/>
    </row>
    <row r="543">
      <c r="F543" s="7"/>
    </row>
    <row r="544">
      <c r="F544" s="7"/>
    </row>
    <row r="545">
      <c r="F545" s="7"/>
    </row>
    <row r="546">
      <c r="F546" s="7"/>
    </row>
    <row r="547">
      <c r="F547" s="7"/>
    </row>
    <row r="548">
      <c r="F548" s="7"/>
    </row>
    <row r="549">
      <c r="F549" s="7"/>
    </row>
    <row r="550">
      <c r="F550" s="7"/>
    </row>
    <row r="551">
      <c r="F551" s="7"/>
    </row>
    <row r="552">
      <c r="F552" s="7"/>
    </row>
    <row r="553">
      <c r="F553" s="7"/>
    </row>
    <row r="554">
      <c r="F554" s="7"/>
    </row>
    <row r="555">
      <c r="F555" s="7"/>
    </row>
    <row r="556">
      <c r="F556" s="7"/>
    </row>
    <row r="557">
      <c r="F557" s="7"/>
    </row>
    <row r="558">
      <c r="F558" s="7"/>
    </row>
    <row r="559">
      <c r="F559" s="7"/>
    </row>
    <row r="560">
      <c r="F560" s="7"/>
    </row>
    <row r="561">
      <c r="F561" s="7"/>
    </row>
    <row r="562">
      <c r="F562" s="7"/>
    </row>
    <row r="563">
      <c r="F563" s="7"/>
    </row>
    <row r="564">
      <c r="F564" s="7"/>
    </row>
    <row r="565">
      <c r="F565" s="7"/>
    </row>
    <row r="566">
      <c r="F566" s="7"/>
    </row>
    <row r="567">
      <c r="F567" s="7"/>
    </row>
    <row r="568">
      <c r="F568" s="7"/>
    </row>
    <row r="569">
      <c r="F569" s="7"/>
    </row>
    <row r="570">
      <c r="F570" s="7"/>
    </row>
    <row r="571">
      <c r="F571" s="7"/>
    </row>
    <row r="572">
      <c r="F572" s="7"/>
    </row>
    <row r="573">
      <c r="F573" s="7"/>
    </row>
    <row r="574">
      <c r="F574" s="7"/>
    </row>
    <row r="575">
      <c r="F575" s="7"/>
    </row>
    <row r="576">
      <c r="F576" s="7"/>
    </row>
    <row r="577">
      <c r="F577" s="7"/>
    </row>
    <row r="578">
      <c r="F578" s="7"/>
    </row>
    <row r="579">
      <c r="F579" s="7"/>
    </row>
    <row r="580">
      <c r="F580" s="7"/>
    </row>
    <row r="581">
      <c r="F581" s="7"/>
    </row>
    <row r="582">
      <c r="F582" s="7"/>
    </row>
    <row r="583">
      <c r="F583" s="7"/>
    </row>
    <row r="584">
      <c r="F584" s="7"/>
    </row>
    <row r="585">
      <c r="F585" s="7"/>
    </row>
    <row r="586">
      <c r="F586" s="7"/>
    </row>
    <row r="587">
      <c r="F587" s="7"/>
    </row>
    <row r="588">
      <c r="F588" s="7"/>
    </row>
    <row r="589">
      <c r="F589" s="7"/>
    </row>
    <row r="590">
      <c r="F590" s="7"/>
    </row>
    <row r="591">
      <c r="F591" s="7"/>
    </row>
    <row r="592">
      <c r="F592" s="7"/>
    </row>
    <row r="593">
      <c r="F593" s="7"/>
    </row>
    <row r="594">
      <c r="F594" s="7"/>
    </row>
    <row r="595">
      <c r="F595" s="7"/>
    </row>
    <row r="596">
      <c r="F596" s="7"/>
    </row>
    <row r="597">
      <c r="F597" s="7"/>
    </row>
    <row r="598">
      <c r="F598" s="7"/>
    </row>
    <row r="599">
      <c r="F599" s="7"/>
    </row>
    <row r="600">
      <c r="F600" s="7"/>
    </row>
    <row r="601">
      <c r="F601" s="7"/>
    </row>
    <row r="602">
      <c r="F602" s="7"/>
    </row>
    <row r="603">
      <c r="F603" s="7"/>
    </row>
    <row r="604">
      <c r="F604" s="7"/>
    </row>
    <row r="605">
      <c r="F605" s="7"/>
    </row>
    <row r="606">
      <c r="F606" s="7"/>
    </row>
    <row r="607">
      <c r="F607" s="7"/>
    </row>
    <row r="608">
      <c r="F608" s="7"/>
    </row>
    <row r="609">
      <c r="F609" s="7"/>
    </row>
    <row r="610">
      <c r="F610" s="7"/>
    </row>
    <row r="611">
      <c r="F611" s="7"/>
    </row>
    <row r="612">
      <c r="F612" s="7"/>
    </row>
    <row r="613">
      <c r="F613" s="7"/>
    </row>
    <row r="614">
      <c r="F614" s="7"/>
    </row>
    <row r="615">
      <c r="F615" s="7"/>
    </row>
    <row r="616">
      <c r="F616" s="7"/>
    </row>
    <row r="617">
      <c r="F617" s="7"/>
    </row>
    <row r="618">
      <c r="F618" s="7"/>
    </row>
    <row r="619">
      <c r="F619" s="7"/>
    </row>
    <row r="620">
      <c r="F620" s="7"/>
    </row>
    <row r="621">
      <c r="F621" s="7"/>
    </row>
    <row r="622">
      <c r="F622" s="7"/>
    </row>
    <row r="623">
      <c r="F623" s="7"/>
    </row>
    <row r="624">
      <c r="F624" s="7"/>
    </row>
    <row r="625">
      <c r="F625" s="7"/>
    </row>
    <row r="626">
      <c r="F626" s="7"/>
    </row>
    <row r="627">
      <c r="F627" s="7"/>
    </row>
    <row r="628">
      <c r="F628" s="7"/>
    </row>
    <row r="629">
      <c r="F629" s="7"/>
    </row>
    <row r="630">
      <c r="F630" s="7"/>
    </row>
    <row r="631">
      <c r="F631" s="7"/>
    </row>
    <row r="632">
      <c r="F632" s="7"/>
    </row>
    <row r="633">
      <c r="F633" s="7"/>
    </row>
    <row r="634">
      <c r="F634" s="7"/>
    </row>
    <row r="635">
      <c r="F635" s="7"/>
    </row>
    <row r="636">
      <c r="F636" s="7"/>
    </row>
    <row r="637">
      <c r="F637" s="7"/>
    </row>
    <row r="638">
      <c r="F638" s="7"/>
    </row>
    <row r="639">
      <c r="F639" s="7"/>
    </row>
    <row r="640">
      <c r="F640" s="7"/>
    </row>
    <row r="641">
      <c r="F641" s="7"/>
    </row>
    <row r="642">
      <c r="F642" s="7"/>
    </row>
    <row r="643">
      <c r="F643" s="7"/>
    </row>
    <row r="644">
      <c r="F644" s="7"/>
    </row>
    <row r="645">
      <c r="F645" s="7"/>
    </row>
    <row r="646">
      <c r="F646" s="7"/>
    </row>
    <row r="647">
      <c r="F647" s="7"/>
    </row>
    <row r="648">
      <c r="F648" s="7"/>
    </row>
    <row r="649">
      <c r="F649" s="7"/>
    </row>
    <row r="650">
      <c r="F650" s="7"/>
    </row>
    <row r="651">
      <c r="F651" s="7"/>
    </row>
    <row r="652">
      <c r="F652" s="7"/>
    </row>
    <row r="653">
      <c r="F653" s="7"/>
    </row>
    <row r="654">
      <c r="F654" s="7"/>
    </row>
    <row r="655">
      <c r="F655" s="7"/>
    </row>
    <row r="656">
      <c r="F656" s="7"/>
    </row>
    <row r="657">
      <c r="F657" s="7"/>
    </row>
    <row r="658">
      <c r="F658" s="7"/>
    </row>
    <row r="659">
      <c r="F659" s="7"/>
    </row>
    <row r="660">
      <c r="F660" s="7"/>
    </row>
    <row r="661">
      <c r="F661" s="7"/>
    </row>
    <row r="662">
      <c r="F662" s="7"/>
    </row>
    <row r="663">
      <c r="F663" s="7"/>
    </row>
    <row r="664">
      <c r="F664" s="7"/>
    </row>
    <row r="665">
      <c r="F665" s="7"/>
    </row>
    <row r="666">
      <c r="F666" s="7"/>
    </row>
    <row r="667">
      <c r="F667" s="7"/>
    </row>
    <row r="668">
      <c r="F668" s="7"/>
    </row>
    <row r="669">
      <c r="F669" s="7"/>
    </row>
    <row r="670">
      <c r="F670" s="7"/>
    </row>
    <row r="671">
      <c r="F671" s="7"/>
    </row>
    <row r="672">
      <c r="F672" s="7"/>
    </row>
    <row r="673">
      <c r="F673" s="7"/>
    </row>
    <row r="674">
      <c r="F674" s="7"/>
    </row>
    <row r="675">
      <c r="F675" s="7"/>
    </row>
    <row r="676">
      <c r="F676" s="7"/>
    </row>
    <row r="677">
      <c r="F677" s="7"/>
    </row>
    <row r="678">
      <c r="F678" s="7"/>
    </row>
    <row r="679">
      <c r="F679" s="7"/>
    </row>
    <row r="680">
      <c r="F680" s="7"/>
    </row>
    <row r="681">
      <c r="F681" s="7"/>
    </row>
    <row r="682">
      <c r="F682" s="7"/>
    </row>
    <row r="683">
      <c r="F683" s="7"/>
    </row>
    <row r="684">
      <c r="F684" s="7"/>
    </row>
    <row r="685">
      <c r="F685" s="7"/>
    </row>
    <row r="686">
      <c r="F686" s="7"/>
    </row>
    <row r="687">
      <c r="F687" s="7"/>
    </row>
    <row r="688">
      <c r="F688" s="7"/>
    </row>
    <row r="689">
      <c r="F689" s="7"/>
    </row>
    <row r="690">
      <c r="F690" s="7"/>
    </row>
    <row r="691">
      <c r="F691" s="7"/>
    </row>
    <row r="692">
      <c r="F692" s="7"/>
    </row>
    <row r="693">
      <c r="F693" s="7"/>
    </row>
    <row r="694">
      <c r="F694" s="7"/>
    </row>
    <row r="695">
      <c r="F695" s="7"/>
    </row>
    <row r="696">
      <c r="F696" s="7"/>
    </row>
    <row r="697">
      <c r="F697" s="7"/>
    </row>
    <row r="698">
      <c r="F698" s="7"/>
    </row>
    <row r="699">
      <c r="F699" s="7"/>
    </row>
    <row r="700">
      <c r="F700" s="7"/>
    </row>
    <row r="701">
      <c r="F701" s="7"/>
    </row>
    <row r="702">
      <c r="F702" s="7"/>
    </row>
    <row r="703">
      <c r="F703" s="7"/>
    </row>
    <row r="704">
      <c r="F704" s="7"/>
    </row>
    <row r="705">
      <c r="F705" s="7"/>
    </row>
    <row r="706">
      <c r="F706" s="7"/>
    </row>
    <row r="707">
      <c r="F707" s="7"/>
    </row>
    <row r="708">
      <c r="F708" s="7"/>
    </row>
    <row r="709">
      <c r="F709" s="7"/>
    </row>
    <row r="710">
      <c r="F710" s="7"/>
    </row>
    <row r="711">
      <c r="F711" s="7"/>
    </row>
    <row r="712">
      <c r="F712" s="7"/>
    </row>
    <row r="713">
      <c r="F713" s="7"/>
    </row>
    <row r="714">
      <c r="F714" s="7"/>
    </row>
    <row r="715">
      <c r="F715" s="7"/>
    </row>
    <row r="716">
      <c r="F716" s="7"/>
    </row>
    <row r="717">
      <c r="F717" s="7"/>
    </row>
    <row r="718">
      <c r="F718" s="7"/>
    </row>
    <row r="719">
      <c r="F719" s="7"/>
    </row>
    <row r="720">
      <c r="F720" s="7"/>
    </row>
    <row r="721">
      <c r="F721" s="7"/>
    </row>
    <row r="722">
      <c r="F722" s="7"/>
    </row>
    <row r="723">
      <c r="F723" s="7"/>
    </row>
    <row r="724">
      <c r="F724" s="7"/>
    </row>
    <row r="725">
      <c r="F725" s="7"/>
    </row>
    <row r="726">
      <c r="F726" s="7"/>
    </row>
    <row r="727">
      <c r="F727" s="7"/>
    </row>
    <row r="728">
      <c r="F728" s="7"/>
    </row>
    <row r="729">
      <c r="F729" s="7"/>
    </row>
    <row r="730">
      <c r="F730" s="7"/>
    </row>
    <row r="731">
      <c r="F731" s="7"/>
    </row>
    <row r="732">
      <c r="F732" s="7"/>
    </row>
    <row r="733">
      <c r="F733" s="7"/>
    </row>
    <row r="734">
      <c r="F734" s="7"/>
    </row>
    <row r="735">
      <c r="F735" s="7"/>
    </row>
    <row r="736">
      <c r="F736" s="7"/>
    </row>
    <row r="737">
      <c r="F737" s="7"/>
    </row>
    <row r="738">
      <c r="F738" s="7"/>
    </row>
    <row r="739">
      <c r="F739" s="7"/>
    </row>
    <row r="740">
      <c r="F740" s="7"/>
    </row>
    <row r="741">
      <c r="F741" s="7"/>
    </row>
    <row r="742">
      <c r="F742" s="7"/>
    </row>
    <row r="743">
      <c r="F743" s="7"/>
    </row>
    <row r="744">
      <c r="F744" s="7"/>
    </row>
    <row r="745">
      <c r="F745" s="7"/>
    </row>
    <row r="746">
      <c r="F746" s="7"/>
    </row>
    <row r="747">
      <c r="F747" s="7"/>
    </row>
    <row r="748">
      <c r="F748" s="7"/>
    </row>
    <row r="749">
      <c r="F749" s="7"/>
    </row>
    <row r="750">
      <c r="F750" s="7"/>
    </row>
    <row r="751">
      <c r="F751" s="7"/>
    </row>
    <row r="752">
      <c r="F752" s="7"/>
    </row>
    <row r="753">
      <c r="F753" s="7"/>
    </row>
    <row r="754">
      <c r="F754" s="7"/>
    </row>
    <row r="755">
      <c r="F755" s="7"/>
    </row>
    <row r="756">
      <c r="F756" s="7"/>
    </row>
    <row r="757">
      <c r="F757" s="7"/>
    </row>
    <row r="758">
      <c r="F758" s="7"/>
    </row>
    <row r="759">
      <c r="F759" s="7"/>
    </row>
    <row r="760">
      <c r="F760" s="7"/>
    </row>
    <row r="761">
      <c r="F761" s="7"/>
    </row>
    <row r="762">
      <c r="F762" s="7"/>
    </row>
    <row r="763">
      <c r="F763" s="7"/>
    </row>
    <row r="764">
      <c r="F764" s="7"/>
    </row>
    <row r="765">
      <c r="F765" s="7"/>
    </row>
    <row r="766">
      <c r="F766" s="7"/>
    </row>
    <row r="767">
      <c r="F767" s="7"/>
    </row>
    <row r="768">
      <c r="F768" s="7"/>
    </row>
    <row r="769">
      <c r="F769" s="7"/>
    </row>
    <row r="770">
      <c r="F770" s="7"/>
    </row>
    <row r="771">
      <c r="F771" s="7"/>
    </row>
    <row r="772">
      <c r="F772" s="7"/>
    </row>
    <row r="773">
      <c r="F773" s="7"/>
    </row>
    <row r="774">
      <c r="F774" s="7"/>
    </row>
    <row r="775">
      <c r="F775" s="7"/>
    </row>
    <row r="776">
      <c r="F776" s="7"/>
    </row>
    <row r="777">
      <c r="F777" s="7"/>
    </row>
    <row r="778">
      <c r="F778" s="7"/>
    </row>
    <row r="779">
      <c r="F779" s="7"/>
    </row>
    <row r="780">
      <c r="F780" s="7"/>
    </row>
    <row r="781">
      <c r="F781" s="7"/>
    </row>
    <row r="782">
      <c r="F782" s="7"/>
    </row>
    <row r="783">
      <c r="F783" s="7"/>
    </row>
    <row r="784">
      <c r="F784" s="7"/>
    </row>
    <row r="785">
      <c r="F785" s="7"/>
    </row>
    <row r="786">
      <c r="F786" s="7"/>
    </row>
    <row r="787">
      <c r="F787" s="7"/>
    </row>
    <row r="788">
      <c r="F788" s="7"/>
    </row>
    <row r="789">
      <c r="F789" s="7"/>
    </row>
    <row r="790">
      <c r="F790" s="7"/>
    </row>
    <row r="791">
      <c r="F791" s="7"/>
    </row>
    <row r="792">
      <c r="F792" s="7"/>
    </row>
    <row r="793">
      <c r="F793" s="7"/>
    </row>
    <row r="794">
      <c r="F794" s="7"/>
    </row>
    <row r="795">
      <c r="F795" s="7"/>
    </row>
    <row r="796">
      <c r="F796" s="7"/>
    </row>
    <row r="797">
      <c r="F797" s="7"/>
    </row>
    <row r="798">
      <c r="F798" s="7"/>
    </row>
    <row r="799">
      <c r="F799" s="7"/>
    </row>
    <row r="800">
      <c r="F800" s="7"/>
    </row>
    <row r="801">
      <c r="F801" s="7"/>
    </row>
    <row r="802">
      <c r="F802" s="7"/>
    </row>
    <row r="803">
      <c r="F803" s="7"/>
    </row>
    <row r="804">
      <c r="F804" s="7"/>
    </row>
    <row r="805">
      <c r="F805" s="7"/>
    </row>
    <row r="806">
      <c r="F806" s="7"/>
    </row>
    <row r="807">
      <c r="F807" s="7"/>
    </row>
    <row r="808">
      <c r="F808" s="7"/>
    </row>
    <row r="809">
      <c r="F809" s="7"/>
    </row>
    <row r="810">
      <c r="F810" s="7"/>
    </row>
    <row r="811">
      <c r="F811" s="7"/>
    </row>
    <row r="812">
      <c r="F812" s="7"/>
    </row>
    <row r="813">
      <c r="F813" s="7"/>
    </row>
    <row r="814">
      <c r="F814" s="7"/>
    </row>
    <row r="815">
      <c r="F815" s="7"/>
    </row>
    <row r="816">
      <c r="F816" s="7"/>
    </row>
    <row r="817">
      <c r="F817" s="7"/>
    </row>
    <row r="818">
      <c r="F818" s="7"/>
    </row>
    <row r="819">
      <c r="F819" s="7"/>
    </row>
    <row r="820">
      <c r="F820" s="7"/>
    </row>
    <row r="821">
      <c r="F821" s="7"/>
    </row>
    <row r="822">
      <c r="F822" s="7"/>
    </row>
    <row r="823">
      <c r="F823" s="7"/>
    </row>
    <row r="824">
      <c r="F824" s="7"/>
    </row>
    <row r="825">
      <c r="F825" s="7"/>
    </row>
    <row r="826">
      <c r="F826" s="7"/>
    </row>
    <row r="827">
      <c r="F827" s="7"/>
    </row>
    <row r="828">
      <c r="F828" s="7"/>
    </row>
    <row r="829">
      <c r="F829" s="7"/>
    </row>
    <row r="830">
      <c r="F830" s="7"/>
    </row>
    <row r="831">
      <c r="F831" s="7"/>
    </row>
    <row r="832">
      <c r="F832" s="7"/>
    </row>
    <row r="833">
      <c r="F833" s="7"/>
    </row>
    <row r="834">
      <c r="F834" s="7"/>
    </row>
    <row r="835">
      <c r="F835" s="7"/>
    </row>
    <row r="836">
      <c r="F836" s="7"/>
    </row>
    <row r="837">
      <c r="F837" s="7"/>
    </row>
    <row r="838">
      <c r="F838" s="7"/>
    </row>
    <row r="839">
      <c r="F839" s="7"/>
    </row>
    <row r="840">
      <c r="F840" s="7"/>
    </row>
    <row r="841">
      <c r="F841" s="7"/>
    </row>
    <row r="842">
      <c r="F842" s="7"/>
    </row>
    <row r="843">
      <c r="F843" s="7"/>
    </row>
    <row r="844">
      <c r="F844" s="7"/>
    </row>
    <row r="845">
      <c r="F845" s="7"/>
    </row>
    <row r="846">
      <c r="F846" s="7"/>
    </row>
    <row r="847">
      <c r="F847" s="7"/>
    </row>
    <row r="848">
      <c r="F848" s="7"/>
    </row>
    <row r="849">
      <c r="F849" s="7"/>
    </row>
    <row r="850">
      <c r="F850" s="7"/>
    </row>
    <row r="851">
      <c r="F851" s="7"/>
    </row>
    <row r="852">
      <c r="F852" s="7"/>
    </row>
    <row r="853">
      <c r="F853" s="7"/>
    </row>
    <row r="854">
      <c r="F854" s="7"/>
    </row>
    <row r="855">
      <c r="F855" s="7"/>
    </row>
    <row r="856">
      <c r="F856" s="7"/>
    </row>
    <row r="857">
      <c r="F857" s="7"/>
    </row>
    <row r="858">
      <c r="F858" s="7"/>
    </row>
    <row r="859">
      <c r="F859" s="7"/>
    </row>
    <row r="860">
      <c r="F860" s="7"/>
    </row>
    <row r="861">
      <c r="F861" s="7"/>
    </row>
    <row r="862">
      <c r="F862" s="7"/>
    </row>
    <row r="863">
      <c r="F863" s="7"/>
    </row>
    <row r="864">
      <c r="F864" s="7"/>
    </row>
    <row r="865">
      <c r="F865" s="7"/>
    </row>
    <row r="866">
      <c r="F866" s="7"/>
    </row>
    <row r="867">
      <c r="F867" s="7"/>
    </row>
    <row r="868">
      <c r="F868" s="7"/>
    </row>
    <row r="869">
      <c r="F869" s="7"/>
    </row>
    <row r="870">
      <c r="F870" s="7"/>
    </row>
    <row r="871">
      <c r="F871" s="7"/>
    </row>
    <row r="872">
      <c r="F872" s="7"/>
    </row>
    <row r="873">
      <c r="F873" s="7"/>
    </row>
    <row r="874">
      <c r="F874" s="7"/>
    </row>
    <row r="875">
      <c r="F875" s="7"/>
    </row>
    <row r="876">
      <c r="F876" s="7"/>
    </row>
    <row r="877">
      <c r="F877" s="7"/>
    </row>
    <row r="878">
      <c r="F878" s="7"/>
    </row>
    <row r="879">
      <c r="F879" s="7"/>
    </row>
    <row r="880">
      <c r="F880" s="7"/>
    </row>
    <row r="881">
      <c r="F881" s="7"/>
    </row>
    <row r="882">
      <c r="F882" s="7"/>
    </row>
    <row r="883">
      <c r="F883" s="7"/>
    </row>
    <row r="884">
      <c r="F884" s="7"/>
    </row>
    <row r="885">
      <c r="F885" s="7"/>
    </row>
    <row r="886">
      <c r="F886" s="7"/>
    </row>
    <row r="887">
      <c r="F887" s="7"/>
    </row>
    <row r="888">
      <c r="F888" s="7"/>
    </row>
    <row r="889">
      <c r="F889" s="7"/>
    </row>
    <row r="890">
      <c r="F890" s="7"/>
    </row>
    <row r="891">
      <c r="F891" s="7"/>
    </row>
    <row r="892">
      <c r="F892" s="7"/>
    </row>
    <row r="893">
      <c r="F893" s="7"/>
    </row>
    <row r="894">
      <c r="F894" s="7"/>
    </row>
    <row r="895">
      <c r="F895" s="7"/>
    </row>
    <row r="896">
      <c r="F896" s="7"/>
    </row>
    <row r="897">
      <c r="F897" s="7"/>
    </row>
    <row r="898">
      <c r="F898" s="7"/>
    </row>
    <row r="899">
      <c r="F899" s="7"/>
    </row>
    <row r="900">
      <c r="F900" s="7"/>
    </row>
    <row r="901">
      <c r="F901" s="7"/>
    </row>
    <row r="902">
      <c r="F902" s="7"/>
    </row>
    <row r="903">
      <c r="F903" s="7"/>
    </row>
    <row r="904">
      <c r="F904" s="7"/>
    </row>
    <row r="905">
      <c r="F905" s="7"/>
    </row>
    <row r="906">
      <c r="F906" s="7"/>
    </row>
    <row r="907">
      <c r="F907" s="7"/>
    </row>
    <row r="908">
      <c r="F908" s="7"/>
    </row>
    <row r="909">
      <c r="F909" s="7"/>
    </row>
    <row r="910">
      <c r="F910" s="7"/>
    </row>
    <row r="911">
      <c r="F911" s="7"/>
    </row>
    <row r="912">
      <c r="F912" s="7"/>
    </row>
    <row r="913">
      <c r="F913" s="7"/>
    </row>
    <row r="914">
      <c r="F914" s="7"/>
    </row>
    <row r="915">
      <c r="F915" s="7"/>
    </row>
    <row r="916">
      <c r="F916" s="7"/>
    </row>
    <row r="917">
      <c r="F917" s="7"/>
    </row>
    <row r="918">
      <c r="F918" s="7"/>
    </row>
    <row r="919">
      <c r="F919" s="7"/>
    </row>
    <row r="920">
      <c r="F920" s="7"/>
    </row>
    <row r="921">
      <c r="F921" s="7"/>
    </row>
    <row r="922">
      <c r="F922" s="7"/>
    </row>
    <row r="923">
      <c r="F923" s="7"/>
    </row>
    <row r="924">
      <c r="F924" s="7"/>
    </row>
    <row r="925">
      <c r="F925" s="7"/>
    </row>
    <row r="926">
      <c r="F926" s="7"/>
    </row>
    <row r="927">
      <c r="F927" s="7"/>
    </row>
    <row r="928">
      <c r="F928" s="7"/>
    </row>
    <row r="929">
      <c r="F929" s="7"/>
    </row>
    <row r="930">
      <c r="F930" s="7"/>
    </row>
    <row r="931">
      <c r="F931" s="7"/>
    </row>
    <row r="932">
      <c r="F932" s="7"/>
    </row>
    <row r="933">
      <c r="F933" s="7"/>
    </row>
    <row r="934">
      <c r="F934" s="7"/>
    </row>
    <row r="935">
      <c r="F935" s="7"/>
    </row>
    <row r="936">
      <c r="F936" s="7"/>
    </row>
    <row r="937">
      <c r="F937" s="7"/>
    </row>
    <row r="938">
      <c r="F938" s="7"/>
    </row>
    <row r="939">
      <c r="F939" s="7"/>
    </row>
    <row r="940">
      <c r="F940" s="7"/>
    </row>
    <row r="941">
      <c r="F941" s="7"/>
    </row>
    <row r="942">
      <c r="F942" s="7"/>
    </row>
    <row r="943">
      <c r="F943" s="7"/>
    </row>
    <row r="944">
      <c r="F944" s="7"/>
    </row>
    <row r="945">
      <c r="F945" s="7"/>
    </row>
    <row r="946">
      <c r="F946" s="7"/>
    </row>
    <row r="947">
      <c r="F947" s="7"/>
    </row>
    <row r="948">
      <c r="F948" s="7"/>
    </row>
    <row r="949">
      <c r="F949" s="7"/>
    </row>
    <row r="950">
      <c r="F950" s="7"/>
    </row>
    <row r="951">
      <c r="F951" s="7"/>
    </row>
    <row r="952">
      <c r="F952" s="7"/>
    </row>
    <row r="953">
      <c r="F953" s="7"/>
    </row>
    <row r="954">
      <c r="F954" s="7"/>
    </row>
    <row r="955">
      <c r="F955" s="7"/>
    </row>
    <row r="956">
      <c r="F956" s="7"/>
    </row>
    <row r="957">
      <c r="F957" s="7"/>
    </row>
    <row r="958">
      <c r="F958" s="7"/>
    </row>
    <row r="959">
      <c r="F959" s="7"/>
    </row>
    <row r="960">
      <c r="F960" s="7"/>
    </row>
    <row r="961">
      <c r="F961" s="7"/>
    </row>
    <row r="962">
      <c r="F962" s="7"/>
    </row>
    <row r="963">
      <c r="F963" s="7"/>
    </row>
    <row r="964">
      <c r="F964" s="7"/>
    </row>
    <row r="965">
      <c r="F965" s="7"/>
    </row>
    <row r="966">
      <c r="F966" s="7"/>
    </row>
    <row r="967">
      <c r="F967" s="7"/>
    </row>
    <row r="968">
      <c r="F968" s="7"/>
    </row>
    <row r="969">
      <c r="F969" s="7"/>
    </row>
    <row r="970">
      <c r="F970" s="7"/>
    </row>
    <row r="971">
      <c r="F971" s="7"/>
    </row>
    <row r="972">
      <c r="F972" s="7"/>
    </row>
    <row r="973">
      <c r="F973" s="7"/>
    </row>
    <row r="974">
      <c r="F974" s="7"/>
    </row>
    <row r="975">
      <c r="F975" s="7"/>
    </row>
    <row r="976">
      <c r="F976" s="7"/>
    </row>
    <row r="977">
      <c r="F977" s="7"/>
    </row>
    <row r="978">
      <c r="F978" s="7"/>
    </row>
    <row r="979">
      <c r="F979" s="7"/>
    </row>
    <row r="980">
      <c r="F980" s="7"/>
    </row>
    <row r="981">
      <c r="F981" s="7"/>
    </row>
    <row r="982">
      <c r="F982" s="7"/>
    </row>
    <row r="983">
      <c r="F983" s="7"/>
    </row>
    <row r="984">
      <c r="F984" s="7"/>
    </row>
    <row r="985">
      <c r="F985" s="7"/>
    </row>
    <row r="986">
      <c r="F986" s="7"/>
    </row>
    <row r="987">
      <c r="F987" s="7"/>
    </row>
    <row r="988">
      <c r="F988" s="7"/>
    </row>
    <row r="989">
      <c r="F989" s="7"/>
    </row>
    <row r="990">
      <c r="F990" s="7"/>
    </row>
    <row r="991">
      <c r="F991" s="7"/>
    </row>
    <row r="992">
      <c r="F992" s="7"/>
    </row>
    <row r="993">
      <c r="F993" s="7"/>
    </row>
    <row r="994">
      <c r="F994" s="7"/>
    </row>
    <row r="995">
      <c r="F995" s="7"/>
    </row>
    <row r="996">
      <c r="F996" s="7"/>
    </row>
    <row r="997">
      <c r="F997" s="7"/>
    </row>
    <row r="998">
      <c r="F998" s="7"/>
    </row>
  </sheetData>
  <mergeCells count="9">
    <mergeCell ref="C18:D20"/>
    <mergeCell ref="A21:E21"/>
    <mergeCell ref="F1:H10"/>
    <mergeCell ref="A7:D7"/>
    <mergeCell ref="A9:E9"/>
    <mergeCell ref="F11:F13"/>
    <mergeCell ref="F14:H16"/>
    <mergeCell ref="C17:E17"/>
    <mergeCell ref="F17:H20"/>
  </mergeCells>
  <conditionalFormatting sqref="B11">
    <cfRule type="cellIs" dxfId="4" priority="1" operator="greaterThan">
      <formula>120</formula>
    </cfRule>
  </conditionalFormatting>
  <conditionalFormatting sqref="B11">
    <cfRule type="cellIs" dxfId="5" priority="2" operator="greaterThan">
      <formula>90</formula>
    </cfRule>
  </conditionalFormatting>
  <conditionalFormatting sqref="C11">
    <cfRule type="cellIs" dxfId="6" priority="3" operator="greaterThan">
      <formula>120</formula>
    </cfRule>
  </conditionalFormatting>
  <conditionalFormatting sqref="D11">
    <cfRule type="expression" dxfId="7" priority="4">
      <formula>D11&gt;B11</formula>
    </cfRule>
  </conditionalFormatting>
  <conditionalFormatting sqref="E11">
    <cfRule type="expression" dxfId="7" priority="5">
      <formula>E11&gt;B11</formula>
    </cfRule>
  </conditionalFormatting>
  <conditionalFormatting sqref="D11">
    <cfRule type="cellIs" dxfId="4" priority="6" operator="greaterThan">
      <formula>120</formula>
    </cfRule>
  </conditionalFormatting>
  <conditionalFormatting sqref="E11">
    <cfRule type="cellIs" dxfId="4" priority="7" operator="greaterThan">
      <formula>120</formula>
    </cfRule>
  </conditionalFormatting>
  <conditionalFormatting sqref="B11">
    <cfRule type="containsBlanks" dxfId="8" priority="8">
      <formula>LEN(TRIM(B11))=0</formula>
    </cfRule>
  </conditionalFormatting>
  <conditionalFormatting sqref="C11">
    <cfRule type="containsBlanks" dxfId="8" priority="9">
      <formula>LEN(TRIM(C11))=0</formula>
    </cfRule>
  </conditionalFormatting>
  <conditionalFormatting sqref="D11">
    <cfRule type="containsBlanks" dxfId="8" priority="10">
      <formula>LEN(TRIM(D11))=0</formula>
    </cfRule>
  </conditionalFormatting>
  <conditionalFormatting sqref="E11">
    <cfRule type="containsBlanks" dxfId="8" priority="11">
      <formula>LEN(TRIM(E11))=0</formula>
    </cfRule>
  </conditionalFormatting>
  <conditionalFormatting sqref="B12">
    <cfRule type="containsBlanks" dxfId="8" priority="12">
      <formula>LEN(TRIM(B12))=0</formula>
    </cfRule>
  </conditionalFormatting>
  <conditionalFormatting sqref="B12">
    <cfRule type="cellIs" dxfId="4" priority="13" operator="greaterThan">
      <formula>180</formula>
    </cfRule>
  </conditionalFormatting>
  <conditionalFormatting sqref="B12">
    <cfRule type="cellIs" dxfId="9" priority="14" operator="between">
      <formula>130</formula>
      <formula>139</formula>
    </cfRule>
  </conditionalFormatting>
  <conditionalFormatting sqref="B12">
    <cfRule type="cellIs" dxfId="10" priority="15" operator="lessThanOrEqual">
      <formula>90</formula>
    </cfRule>
  </conditionalFormatting>
  <conditionalFormatting sqref="C12">
    <cfRule type="containsBlanks" dxfId="8" priority="16">
      <formula>LEN(TRIM(C12))=0</formula>
    </cfRule>
  </conditionalFormatting>
  <conditionalFormatting sqref="C12">
    <cfRule type="expression" dxfId="7" priority="17">
      <formula>C12&gt;=(B12+40)</formula>
    </cfRule>
  </conditionalFormatting>
  <conditionalFormatting sqref="C12">
    <cfRule type="expression" dxfId="7" priority="18">
      <formula>C12&lt;=(B12-15)</formula>
    </cfRule>
  </conditionalFormatting>
  <conditionalFormatting sqref="C12">
    <cfRule type="cellIs" dxfId="7" priority="19" operator="lessThanOrEqual">
      <formula>90</formula>
    </cfRule>
  </conditionalFormatting>
  <conditionalFormatting sqref="D12">
    <cfRule type="containsBlanks" dxfId="8" priority="20">
      <formula>LEN(TRIM(D12))=0</formula>
    </cfRule>
  </conditionalFormatting>
  <conditionalFormatting sqref="D12">
    <cfRule type="cellIs" dxfId="4" priority="21" operator="greaterThan">
      <formula>180</formula>
    </cfRule>
  </conditionalFormatting>
  <conditionalFormatting sqref="D12">
    <cfRule type="expression" dxfId="7" priority="22">
      <formula>D12&gt;B12</formula>
    </cfRule>
  </conditionalFormatting>
  <conditionalFormatting sqref="E12">
    <cfRule type="containsBlanks" dxfId="8" priority="23">
      <formula>LEN(TRIM(E12))=0</formula>
    </cfRule>
  </conditionalFormatting>
  <conditionalFormatting sqref="E12">
    <cfRule type="expression" dxfId="7" priority="24">
      <formula>E12&gt;B12</formula>
    </cfRule>
  </conditionalFormatting>
  <conditionalFormatting sqref="E12">
    <cfRule type="cellIs" dxfId="4" priority="25" operator="greaterThan">
      <formula>180</formula>
    </cfRule>
  </conditionalFormatting>
  <conditionalFormatting sqref="D12">
    <cfRule type="expression" dxfId="7" priority="26">
      <formula>D12&lt;(B122-20)</formula>
    </cfRule>
  </conditionalFormatting>
  <conditionalFormatting sqref="D12">
    <cfRule type="cellIs" dxfId="11" priority="27" operator="between">
      <formula>130</formula>
      <formula>179</formula>
    </cfRule>
  </conditionalFormatting>
  <conditionalFormatting sqref="D12">
    <cfRule type="cellIs" dxfId="11" priority="28" operator="lessThanOrEqual">
      <formula>90</formula>
    </cfRule>
  </conditionalFormatting>
  <conditionalFormatting sqref="E12">
    <cfRule type="cellIs" dxfId="5" priority="29" operator="lessThanOrEqual">
      <formula>90</formula>
    </cfRule>
  </conditionalFormatting>
  <conditionalFormatting sqref="E12">
    <cfRule type="cellIs" dxfId="5" priority="30" operator="between">
      <formula>130</formula>
      <formula>179</formula>
    </cfRule>
  </conditionalFormatting>
  <conditionalFormatting sqref="B13">
    <cfRule type="containsBlanks" dxfId="8" priority="31">
      <formula>LEN(TRIM(B13))=0</formula>
    </cfRule>
  </conditionalFormatting>
  <conditionalFormatting sqref="B12">
    <cfRule type="cellIs" dxfId="11" priority="32" operator="between">
      <formula>140</formula>
      <formula>179</formula>
    </cfRule>
  </conditionalFormatting>
  <conditionalFormatting sqref="B13">
    <cfRule type="cellIs" dxfId="9" priority="33" operator="between">
      <formula>81</formula>
      <formula>90</formula>
    </cfRule>
  </conditionalFormatting>
  <conditionalFormatting sqref="B13">
    <cfRule type="cellIs" dxfId="11" priority="34" operator="between">
      <formula>91</formula>
      <formula>100</formula>
    </cfRule>
  </conditionalFormatting>
  <conditionalFormatting sqref="B13">
    <cfRule type="cellIs" dxfId="4" priority="35" operator="greaterThanOrEqual">
      <formula>120</formula>
    </cfRule>
  </conditionalFormatting>
  <conditionalFormatting sqref="B13">
    <cfRule type="cellIs" dxfId="12" priority="36" operator="greaterThan">
      <formula>100</formula>
    </cfRule>
  </conditionalFormatting>
  <conditionalFormatting sqref="C13">
    <cfRule type="containsBlanks" dxfId="8" priority="37">
      <formula>LEN(TRIM(C13))=0</formula>
    </cfRule>
  </conditionalFormatting>
  <conditionalFormatting sqref="C13">
    <cfRule type="cellIs" dxfId="4" priority="38" operator="greaterThanOrEqual">
      <formula>120</formula>
    </cfRule>
  </conditionalFormatting>
  <conditionalFormatting sqref="C13">
    <cfRule type="cellIs" dxfId="7" priority="39" operator="between">
      <formula>91</formula>
      <formula>99</formula>
    </cfRule>
  </conditionalFormatting>
  <conditionalFormatting sqref="C13">
    <cfRule type="cellIs" dxfId="13" priority="40" operator="between">
      <formula>100</formula>
      <formula>119</formula>
    </cfRule>
  </conditionalFormatting>
  <conditionalFormatting sqref="C13">
    <cfRule type="expression" dxfId="13" priority="41">
      <formula>C13&gt;B13</formula>
    </cfRule>
  </conditionalFormatting>
  <conditionalFormatting sqref="D13">
    <cfRule type="containsBlanks" dxfId="8" priority="42">
      <formula>LEN(TRIM(D13))=0</formula>
    </cfRule>
  </conditionalFormatting>
  <conditionalFormatting sqref="D13">
    <cfRule type="expression" dxfId="7" priority="43">
      <formula>D13&gt;B13</formula>
    </cfRule>
  </conditionalFormatting>
  <conditionalFormatting sqref="D13">
    <cfRule type="cellIs" dxfId="11" priority="44" operator="greaterThanOrEqual">
      <formula>90</formula>
    </cfRule>
  </conditionalFormatting>
  <conditionalFormatting sqref="D13">
    <cfRule type="cellIs" dxfId="4" priority="45" operator="greaterThan">
      <formula>120</formula>
    </cfRule>
  </conditionalFormatting>
  <conditionalFormatting sqref="D13">
    <cfRule type="cellIs" dxfId="14" priority="46" operator="between">
      <formula>81</formula>
      <formula>90</formula>
    </cfRule>
  </conditionalFormatting>
  <conditionalFormatting sqref="E13">
    <cfRule type="containsBlanks" dxfId="8" priority="47">
      <formula>LEN(TRIM(E13))=0</formula>
    </cfRule>
  </conditionalFormatting>
  <conditionalFormatting sqref="E13">
    <cfRule type="cellIs" dxfId="14" priority="48" operator="between">
      <formula>81</formula>
      <formula>90</formula>
    </cfRule>
  </conditionalFormatting>
  <conditionalFormatting sqref="E13">
    <cfRule type="cellIs" dxfId="11" priority="49" operator="greaterThanOrEqual">
      <formula>90</formula>
    </cfRule>
  </conditionalFormatting>
  <conditionalFormatting sqref="E13">
    <cfRule type="cellIs" dxfId="4" priority="50" operator="greaterThan">
      <formula>120</formula>
    </cfRule>
  </conditionalFormatting>
  <conditionalFormatting sqref="E13">
    <cfRule type="expression" dxfId="7" priority="51">
      <formula>E13&gt;B13</formula>
    </cfRule>
  </conditionalFormatting>
  <conditionalFormatting sqref="B14">
    <cfRule type="containsBlanks" dxfId="8" priority="52">
      <formula>LEN(TRIM(B14))=0</formula>
    </cfRule>
  </conditionalFormatting>
  <conditionalFormatting sqref="B14">
    <cfRule type="cellIs" dxfId="4" priority="53" operator="lessThanOrEqual">
      <formula>85</formula>
    </cfRule>
  </conditionalFormatting>
  <conditionalFormatting sqref="B14">
    <cfRule type="cellIs" dxfId="7" priority="54" operator="lessThan">
      <formula>90</formula>
    </cfRule>
  </conditionalFormatting>
  <conditionalFormatting sqref="C14">
    <cfRule type="containsBlanks" dxfId="8" priority="55">
      <formula>LEN(TRIM(C14))=0</formula>
    </cfRule>
  </conditionalFormatting>
  <conditionalFormatting sqref="C14">
    <cfRule type="cellIs" dxfId="7" priority="56" operator="lessThan">
      <formula>90</formula>
    </cfRule>
  </conditionalFormatting>
  <conditionalFormatting sqref="C14">
    <cfRule type="cellIs" dxfId="4" priority="57" operator="lessThanOrEqual">
      <formula>85</formula>
    </cfRule>
  </conditionalFormatting>
  <conditionalFormatting sqref="D14">
    <cfRule type="containsBlanks" dxfId="8" priority="58">
      <formula>LEN(TRIM(D14))=0</formula>
    </cfRule>
  </conditionalFormatting>
  <conditionalFormatting sqref="D14">
    <cfRule type="cellIs" dxfId="4" priority="59" operator="lessThanOrEqual">
      <formula>85</formula>
    </cfRule>
  </conditionalFormatting>
  <conditionalFormatting sqref="D14">
    <cfRule type="cellIs" dxfId="7" priority="60" operator="lessThan">
      <formula>90</formula>
    </cfRule>
  </conditionalFormatting>
  <conditionalFormatting sqref="E14">
    <cfRule type="containsBlanks" dxfId="8" priority="61">
      <formula>LEN(TRIM(E14))=0</formula>
    </cfRule>
  </conditionalFormatting>
  <conditionalFormatting sqref="E14">
    <cfRule type="cellIs" dxfId="4" priority="62" operator="lessThanOrEqual">
      <formula>85</formula>
    </cfRule>
  </conditionalFormatting>
  <conditionalFormatting sqref="E14">
    <cfRule type="cellIs" dxfId="7" priority="63" operator="lessThan">
      <formula>90</formula>
    </cfRule>
  </conditionalFormatting>
  <conditionalFormatting sqref="B15">
    <cfRule type="containsBlanks" dxfId="8" priority="64">
      <formula>LEN(TRIM(B15))=0</formula>
    </cfRule>
  </conditionalFormatting>
  <conditionalFormatting sqref="C15">
    <cfRule type="containsBlanks" dxfId="8" priority="65">
      <formula>LEN(TRIM(C15))=0</formula>
    </cfRule>
  </conditionalFormatting>
  <conditionalFormatting sqref="C15">
    <cfRule type="cellIs" dxfId="5" priority="66" operator="greaterThan">
      <formula>7</formula>
    </cfRule>
  </conditionalFormatting>
  <conditionalFormatting sqref="B17">
    <cfRule type="expression" dxfId="7" priority="67">
      <formula>B17&lt;=B20</formula>
    </cfRule>
  </conditionalFormatting>
  <conditionalFormatting sqref="B17">
    <cfRule type="expression" dxfId="15" priority="68">
      <formula>B17&lt;B19</formula>
    </cfRule>
  </conditionalFormatting>
  <conditionalFormatting sqref="B17">
    <cfRule type="expression" dxfId="16" priority="69">
      <formula>B17&gt;=B18</formula>
    </cfRule>
  </conditionalFormatting>
  <conditionalFormatting sqref="B8">
    <cfRule type="notContainsBlanks" dxfId="4" priority="70">
      <formula>LEN(TRIM(B8))&gt;0</formula>
    </cfRule>
  </conditionalFormatting>
  <conditionalFormatting sqref="B17">
    <cfRule type="expression" dxfId="16" priority="71">
      <formula>B17&gt;B19</formula>
    </cfRule>
  </conditionalFormatting>
  <conditionalFormatting sqref="D8">
    <cfRule type="notContainsBlanks" dxfId="4" priority="72">
      <formula>LEN(TRIM(D8))&gt;0</formula>
    </cfRule>
  </conditionalFormatting>
  <conditionalFormatting sqref="D6">
    <cfRule type="cellIs" dxfId="17" priority="73" operator="between">
      <formula>18.5</formula>
      <formula>24.9</formula>
    </cfRule>
  </conditionalFormatting>
  <conditionalFormatting sqref="D6">
    <cfRule type="cellIs" dxfId="14" priority="74" operator="between">
      <formula>25</formula>
      <formula>29.9</formula>
    </cfRule>
  </conditionalFormatting>
  <conditionalFormatting sqref="D6">
    <cfRule type="cellIs" dxfId="18" priority="75" operator="between">
      <formula>30</formula>
      <formula>34.9</formula>
    </cfRule>
  </conditionalFormatting>
  <conditionalFormatting sqref="D6">
    <cfRule type="cellIs" dxfId="19" priority="76" operator="between">
      <formula>35</formula>
      <formula>39.9</formula>
    </cfRule>
  </conditionalFormatting>
  <conditionalFormatting sqref="D6">
    <cfRule type="cellIs" dxfId="20" priority="77" operator="greaterThanOrEqual">
      <formula>40</formula>
    </cfRule>
  </conditionalFormatting>
  <conditionalFormatting sqref="D6">
    <cfRule type="cellIs" dxfId="14" priority="78" operator="lessThan">
      <formula>18.5</formula>
    </cfRule>
  </conditionalFormatting>
  <conditionalFormatting sqref="E11">
    <cfRule type="cellIs" dxfId="11" priority="79" operator="greaterThan">
      <formula>90</formula>
    </cfRule>
  </conditionalFormatting>
  <conditionalFormatting sqref="D4">
    <cfRule type="beginsWith" dxfId="14" priority="80" operator="beginsWith" text="neievēro">
      <formula>LEFT((D4),LEN("neievēro"))=("neievēro")</formula>
    </cfRule>
  </conditionalFormatting>
  <conditionalFormatting sqref="D5">
    <cfRule type="containsText" dxfId="14" priority="81" operator="containsText" text="smēķē">
      <formula>NOT(ISERROR(SEARCH(("smēķē"),(D5))))</formula>
    </cfRule>
  </conditionalFormatting>
  <dataValidations>
    <dataValidation type="list" allowBlank="1" showErrorMessage="1" sqref="D8">
      <formula1>'Atslēga (1)'!$E:$E</formula1>
    </dataValidation>
    <dataValidation type="list" allowBlank="1" showErrorMessage="1" sqref="B8">
      <formula1>"Nesatbila stenokardija,MI (akūts koronārs notikums)"</formula1>
    </dataValidation>
    <dataValidation type="list" allowBlank="1" sqref="D5">
      <formula1>'Atslēga (1)'!$G$2:$G$4</formula1>
    </dataValidation>
    <dataValidation type="list" allowBlank="1" sqref="B4">
      <formula1>'Atslēga (1)'!$B$2:$B$12</formula1>
    </dataValidation>
    <dataValidation type="list" allowBlank="1" showErrorMessage="1" sqref="D4">
      <formula1>'Atslēga (1)'!$D$2:$D$3</formula1>
    </dataValidation>
    <dataValidation type="list" allowBlank="1" showErrorMessage="1" sqref="B2">
      <formula1>'Atslēga (1)'!$A$2:$A$3</formula1>
    </dataValidation>
    <dataValidation type="list" allowBlank="1" sqref="B5">
      <formula1>'Atslēga (1)'!$C$2:$C$9</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7.13"/>
    <col customWidth="1" min="3" max="3" width="15.5"/>
    <col customWidth="1" min="4" max="4" width="24.38"/>
    <col customWidth="1" min="5" max="5" width="56.63"/>
  </cols>
  <sheetData>
    <row r="1">
      <c r="E1" s="52"/>
    </row>
    <row r="2">
      <c r="A2" s="19" t="s">
        <v>6</v>
      </c>
      <c r="B2" s="19" t="s">
        <v>42</v>
      </c>
      <c r="C2" s="53" t="s">
        <v>43</v>
      </c>
      <c r="D2" s="19" t="s">
        <v>44</v>
      </c>
      <c r="E2" s="54" t="s">
        <v>45</v>
      </c>
      <c r="G2" s="19" t="s">
        <v>46</v>
      </c>
    </row>
    <row r="3">
      <c r="A3" s="19" t="s">
        <v>47</v>
      </c>
      <c r="B3" s="19" t="s">
        <v>48</v>
      </c>
      <c r="C3" s="53" t="s">
        <v>49</v>
      </c>
      <c r="D3" s="19" t="s">
        <v>50</v>
      </c>
      <c r="E3" s="54" t="s">
        <v>51</v>
      </c>
      <c r="G3" s="19" t="s">
        <v>52</v>
      </c>
    </row>
    <row r="4">
      <c r="B4" s="19" t="s">
        <v>53</v>
      </c>
      <c r="C4" s="53" t="s">
        <v>54</v>
      </c>
      <c r="E4" s="54" t="s">
        <v>55</v>
      </c>
      <c r="G4" s="19" t="s">
        <v>56</v>
      </c>
    </row>
    <row r="5">
      <c r="B5" s="19" t="s">
        <v>57</v>
      </c>
      <c r="C5" s="53" t="s">
        <v>58</v>
      </c>
      <c r="E5" s="54" t="s">
        <v>59</v>
      </c>
    </row>
    <row r="6">
      <c r="B6" s="19" t="s">
        <v>60</v>
      </c>
      <c r="C6" s="53" t="s">
        <v>61</v>
      </c>
      <c r="E6" s="54" t="s">
        <v>62</v>
      </c>
    </row>
    <row r="7">
      <c r="B7" s="19" t="s">
        <v>63</v>
      </c>
      <c r="C7" s="53" t="s">
        <v>64</v>
      </c>
      <c r="E7" s="54" t="s">
        <v>65</v>
      </c>
    </row>
    <row r="8">
      <c r="B8" s="19" t="s">
        <v>66</v>
      </c>
      <c r="C8" s="53" t="s">
        <v>67</v>
      </c>
      <c r="E8" s="54" t="s">
        <v>68</v>
      </c>
    </row>
    <row r="9">
      <c r="B9" s="19" t="s">
        <v>69</v>
      </c>
      <c r="C9" s="53" t="s">
        <v>70</v>
      </c>
      <c r="E9" s="54" t="s">
        <v>71</v>
      </c>
    </row>
    <row r="10">
      <c r="B10" s="19" t="s">
        <v>72</v>
      </c>
      <c r="E10" s="54"/>
    </row>
    <row r="11">
      <c r="B11" s="19" t="s">
        <v>73</v>
      </c>
      <c r="E11" s="55"/>
    </row>
    <row r="12">
      <c r="B12" s="19" t="s">
        <v>74</v>
      </c>
      <c r="E12" s="54"/>
    </row>
    <row r="13">
      <c r="E13" s="55"/>
    </row>
    <row r="14">
      <c r="E14" s="56"/>
    </row>
    <row r="15">
      <c r="A15" s="31" t="s">
        <v>75</v>
      </c>
      <c r="E15" s="57"/>
    </row>
    <row r="16">
      <c r="A16" s="11"/>
      <c r="E16" s="57"/>
    </row>
    <row r="17" ht="45.0" customHeight="1">
      <c r="A17" s="11"/>
      <c r="E17" s="57"/>
    </row>
    <row r="18">
      <c r="E18" s="57"/>
    </row>
    <row r="19">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row r="993">
      <c r="E993" s="57"/>
    </row>
    <row r="994">
      <c r="E994" s="57"/>
    </row>
    <row r="995">
      <c r="E995" s="57"/>
    </row>
    <row r="996">
      <c r="E996" s="57"/>
    </row>
    <row r="997">
      <c r="E997" s="57"/>
    </row>
    <row r="998">
      <c r="E998" s="57"/>
    </row>
    <row r="999">
      <c r="E999" s="57"/>
    </row>
    <row r="1000">
      <c r="E1000" s="57"/>
    </row>
  </sheetData>
  <mergeCells count="1">
    <mergeCell ref="A15:C17"/>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38"/>
    <col customWidth="1" min="2" max="2" width="16.25"/>
    <col customWidth="1" min="5" max="5" width="17.63"/>
    <col customWidth="1" min="7" max="7" width="15.63"/>
    <col customWidth="1" min="8" max="8" width="15.88"/>
    <col customWidth="1" min="11" max="11" width="17.5"/>
    <col customWidth="1" min="13" max="13" width="20.0"/>
    <col customWidth="1" min="14" max="14" width="17.88"/>
    <col customWidth="1" min="15" max="15" width="17.25"/>
    <col customWidth="1" min="16" max="16" width="18.75"/>
  </cols>
  <sheetData>
    <row r="1">
      <c r="A1" s="58" t="s">
        <v>76</v>
      </c>
      <c r="B1" s="58" t="s">
        <v>77</v>
      </c>
      <c r="C1" s="59" t="s">
        <v>78</v>
      </c>
      <c r="D1" s="60" t="s">
        <v>79</v>
      </c>
      <c r="E1" s="61" t="s">
        <v>80</v>
      </c>
      <c r="G1" s="62" t="s">
        <v>76</v>
      </c>
      <c r="H1" s="62" t="s">
        <v>77</v>
      </c>
      <c r="I1" s="59" t="s">
        <v>81</v>
      </c>
      <c r="J1" s="60" t="s">
        <v>82</v>
      </c>
      <c r="K1" s="61" t="s">
        <v>83</v>
      </c>
    </row>
    <row r="2">
      <c r="A2" s="63">
        <v>20.0</v>
      </c>
      <c r="B2" s="63">
        <v>24.0</v>
      </c>
      <c r="C2" s="64">
        <v>27.0</v>
      </c>
      <c r="D2" s="65">
        <v>41.0</v>
      </c>
      <c r="E2" s="66">
        <v>50.0</v>
      </c>
      <c r="G2" s="67">
        <v>20.0</v>
      </c>
      <c r="H2" s="67">
        <v>24.0</v>
      </c>
      <c r="I2" s="68">
        <v>31.0</v>
      </c>
      <c r="J2" s="69">
        <v>39.0</v>
      </c>
      <c r="K2" s="70">
        <v>47.0</v>
      </c>
      <c r="M2" s="71" t="s">
        <v>84</v>
      </c>
      <c r="N2" s="72"/>
      <c r="O2" s="72"/>
      <c r="P2" s="73"/>
    </row>
    <row r="3">
      <c r="A3" s="63">
        <v>25.0</v>
      </c>
      <c r="B3" s="63">
        <v>29.0</v>
      </c>
      <c r="C3" s="64">
        <v>29.0</v>
      </c>
      <c r="D3" s="65">
        <v>40.0</v>
      </c>
      <c r="E3" s="66">
        <v>48.0</v>
      </c>
      <c r="G3" s="67">
        <v>25.0</v>
      </c>
      <c r="H3" s="67">
        <v>29.0</v>
      </c>
      <c r="I3" s="68">
        <v>30.0</v>
      </c>
      <c r="J3" s="69">
        <v>40.0</v>
      </c>
      <c r="K3" s="70">
        <v>47.0</v>
      </c>
      <c r="M3" s="74" t="s">
        <v>81</v>
      </c>
      <c r="N3" s="75" t="s">
        <v>82</v>
      </c>
      <c r="O3" s="76" t="s">
        <v>83</v>
      </c>
      <c r="P3" s="77" t="s">
        <v>85</v>
      </c>
    </row>
    <row r="4">
      <c r="A4" s="63">
        <v>30.0</v>
      </c>
      <c r="B4" s="63">
        <v>34.0</v>
      </c>
      <c r="C4" s="64">
        <v>28.0</v>
      </c>
      <c r="D4" s="65">
        <v>40.0</v>
      </c>
      <c r="E4" s="66">
        <v>47.0</v>
      </c>
      <c r="G4" s="67">
        <v>30.0</v>
      </c>
      <c r="H4" s="67">
        <v>34.0</v>
      </c>
      <c r="I4" s="68">
        <v>27.0</v>
      </c>
      <c r="J4" s="69">
        <v>37.0</v>
      </c>
      <c r="K4" s="70">
        <v>45.0</v>
      </c>
      <c r="M4" s="78" t="str">
        <f>VLOOKUP('Testa tabula'!D2,IF('Testa tabula'!E2="Vīrietis",'References rādītāji'!A1:E13,'References rādītāji'!G1:K13),3,TRUE)</f>
        <v>#REF!</v>
      </c>
      <c r="N4" s="79" t="str">
        <f>VLOOKUP('Testa tabula'!D2,IF('Testa tabula'!E2="Vīrietis",'References rādītāji'!A1:E13,'References rādītāji'!G1:K13),4,TRUE)</f>
        <v>#REF!</v>
      </c>
      <c r="O4" s="79" t="str">
        <f>VLOOKUP('Testa tabula'!D2,IF('Testa tabula'!E2="Vīrietis",'References rādītāji'!A1:E13,'References rādītāji'!G1:K13),5,TRUE)</f>
        <v>#REF!</v>
      </c>
      <c r="P4" s="80" t="str">
        <f>if('Testa tabula'!N3&lt;=C9,"Sarkans",if('Testa tabula'!N3&lt;=D9,"Oranžs",if('Testa tabula'!N3&lt;E9,"Dzeltens",if(N3&gt;=E9,"Zaļš"))))</f>
        <v>#REF!</v>
      </c>
    </row>
    <row r="5">
      <c r="A5" s="63">
        <v>35.0</v>
      </c>
      <c r="B5" s="63">
        <v>39.0</v>
      </c>
      <c r="C5" s="64">
        <v>27.0</v>
      </c>
      <c r="D5" s="65">
        <v>38.0</v>
      </c>
      <c r="E5" s="66">
        <v>47.0</v>
      </c>
      <c r="G5" s="67">
        <v>35.0</v>
      </c>
      <c r="H5" s="67">
        <v>39.0</v>
      </c>
      <c r="I5" s="68">
        <v>25.0</v>
      </c>
      <c r="J5" s="69">
        <v>37.0</v>
      </c>
      <c r="K5" s="70">
        <v>42.0</v>
      </c>
    </row>
    <row r="6">
      <c r="A6" s="63">
        <v>40.0</v>
      </c>
      <c r="B6" s="63">
        <v>44.0</v>
      </c>
      <c r="C6" s="64">
        <v>25.0</v>
      </c>
      <c r="D6" s="65">
        <v>37.0</v>
      </c>
      <c r="E6" s="66">
        <v>45.0</v>
      </c>
      <c r="G6" s="67">
        <v>40.0</v>
      </c>
      <c r="H6" s="67">
        <v>44.0</v>
      </c>
      <c r="I6" s="68">
        <v>26.0</v>
      </c>
      <c r="J6" s="69">
        <v>35.0</v>
      </c>
      <c r="K6" s="70">
        <v>41.0</v>
      </c>
    </row>
    <row r="7">
      <c r="A7" s="63">
        <v>45.0</v>
      </c>
      <c r="B7" s="63">
        <v>49.0</v>
      </c>
      <c r="C7" s="64">
        <v>25.0</v>
      </c>
      <c r="D7" s="65">
        <v>35.0</v>
      </c>
      <c r="E7" s="66">
        <v>44.0</v>
      </c>
      <c r="G7" s="67">
        <v>45.0</v>
      </c>
      <c r="H7" s="67">
        <v>49.0</v>
      </c>
      <c r="I7" s="68">
        <v>25.0</v>
      </c>
      <c r="J7" s="69">
        <v>35.0</v>
      </c>
      <c r="K7" s="70">
        <v>41.0</v>
      </c>
    </row>
    <row r="8">
      <c r="A8" s="63">
        <v>50.0</v>
      </c>
      <c r="B8" s="63">
        <v>54.0</v>
      </c>
      <c r="C8" s="64">
        <v>24.0</v>
      </c>
      <c r="D8" s="65">
        <v>35.0</v>
      </c>
      <c r="E8" s="66">
        <v>42.0</v>
      </c>
      <c r="G8" s="67">
        <v>50.0</v>
      </c>
      <c r="H8" s="67">
        <v>54.0</v>
      </c>
      <c r="I8" s="68">
        <v>23.0</v>
      </c>
      <c r="J8" s="69">
        <v>33.0</v>
      </c>
      <c r="K8" s="70">
        <v>39.0</v>
      </c>
    </row>
    <row r="9">
      <c r="A9" s="63">
        <v>55.0</v>
      </c>
      <c r="B9" s="63">
        <v>59.0</v>
      </c>
      <c r="C9" s="64">
        <v>22.0</v>
      </c>
      <c r="D9" s="65">
        <v>33.0</v>
      </c>
      <c r="E9" s="66">
        <v>41.0</v>
      </c>
      <c r="G9" s="67">
        <v>55.0</v>
      </c>
      <c r="H9" s="67">
        <v>59.0</v>
      </c>
      <c r="I9" s="68">
        <v>21.0</v>
      </c>
      <c r="J9" s="69">
        <v>30.0</v>
      </c>
      <c r="K9" s="70">
        <v>36.0</v>
      </c>
    </row>
    <row r="10">
      <c r="A10" s="63">
        <v>60.0</v>
      </c>
      <c r="B10" s="63">
        <v>64.0</v>
      </c>
      <c r="C10" s="64">
        <v>20.0</v>
      </c>
      <c r="D10" s="65">
        <v>31.0</v>
      </c>
      <c r="E10" s="66">
        <v>37.0</v>
      </c>
      <c r="G10" s="67">
        <v>60.0</v>
      </c>
      <c r="H10" s="67">
        <v>64.0</v>
      </c>
      <c r="I10" s="68">
        <v>20.0</v>
      </c>
      <c r="J10" s="69">
        <v>28.0</v>
      </c>
      <c r="K10" s="70">
        <v>34.0</v>
      </c>
    </row>
    <row r="11">
      <c r="A11" s="63">
        <v>65.0</v>
      </c>
      <c r="B11" s="63">
        <v>69.0</v>
      </c>
      <c r="C11" s="64">
        <v>20.0</v>
      </c>
      <c r="D11" s="65">
        <v>29.0</v>
      </c>
      <c r="E11" s="66">
        <v>35.0</v>
      </c>
      <c r="G11" s="67">
        <v>65.0</v>
      </c>
      <c r="H11" s="67">
        <v>69.0</v>
      </c>
      <c r="I11" s="68">
        <v>19.0</v>
      </c>
      <c r="J11" s="69">
        <v>27.0</v>
      </c>
      <c r="K11" s="70">
        <v>33.0</v>
      </c>
    </row>
    <row r="12">
      <c r="A12" s="63">
        <v>70.0</v>
      </c>
      <c r="B12" s="63">
        <v>74.0</v>
      </c>
      <c r="C12" s="64">
        <v>19.0</v>
      </c>
      <c r="D12" s="65">
        <v>27.0</v>
      </c>
      <c r="E12" s="66">
        <v>32.0</v>
      </c>
      <c r="G12" s="67">
        <v>70.0</v>
      </c>
      <c r="H12" s="67">
        <v>74.0</v>
      </c>
      <c r="I12" s="68">
        <v>17.0</v>
      </c>
      <c r="J12" s="69">
        <v>25.0</v>
      </c>
      <c r="K12" s="70">
        <v>30.0</v>
      </c>
    </row>
    <row r="13">
      <c r="A13" s="63">
        <v>75.0</v>
      </c>
      <c r="B13" s="63">
        <v>79.0</v>
      </c>
      <c r="C13" s="64">
        <v>16.0</v>
      </c>
      <c r="D13" s="65">
        <v>25.0</v>
      </c>
      <c r="E13" s="66">
        <v>30.0</v>
      </c>
      <c r="G13" s="67">
        <v>75.0</v>
      </c>
      <c r="H13" s="67">
        <v>79.0</v>
      </c>
      <c r="I13" s="68">
        <v>13.0</v>
      </c>
      <c r="J13" s="69">
        <v>22.0</v>
      </c>
      <c r="K13" s="70">
        <v>27.0</v>
      </c>
    </row>
    <row r="16" ht="31.5" customHeight="1">
      <c r="A16" s="81" t="s">
        <v>86</v>
      </c>
    </row>
  </sheetData>
  <mergeCells count="2">
    <mergeCell ref="M2:P2"/>
    <mergeCell ref="A16:K16"/>
  </mergeCells>
  <conditionalFormatting sqref="G1:H13">
    <cfRule type="notContainsBlanks" dxfId="21" priority="1">
      <formula>LEN(TRIM(G1))&gt;0</formula>
    </cfRule>
  </conditionalFormatting>
  <hyperlinks>
    <hyperlink r:id="rId1" ref="A16"/>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ht="51.75" customHeight="1">
      <c r="A1" s="82" t="s">
        <v>87</v>
      </c>
    </row>
    <row r="2" ht="32.25" customHeight="1">
      <c r="A2" s="83" t="s">
        <v>88</v>
      </c>
    </row>
    <row r="3" ht="24.0" customHeight="1">
      <c r="A3" s="41" t="s">
        <v>89</v>
      </c>
    </row>
    <row r="21" ht="29.25" customHeight="1">
      <c r="A21" s="84" t="s">
        <v>90</v>
      </c>
    </row>
    <row r="22">
      <c r="A22" s="85" t="s">
        <v>91</v>
      </c>
    </row>
    <row r="34" ht="38.25" customHeight="1"/>
    <row r="36" ht="32.25" customHeight="1">
      <c r="A36" s="86" t="s">
        <v>92</v>
      </c>
    </row>
    <row r="37" ht="126.0" customHeight="1">
      <c r="A37" s="87" t="s">
        <v>93</v>
      </c>
    </row>
    <row r="38" ht="448.5" customHeight="1">
      <c r="A38" s="88" t="s">
        <v>94</v>
      </c>
    </row>
    <row r="40" ht="33.75" customHeight="1">
      <c r="A40" s="83" t="s">
        <v>95</v>
      </c>
    </row>
    <row r="41" ht="367.5" customHeight="1">
      <c r="A41" s="41" t="s">
        <v>96</v>
      </c>
    </row>
    <row r="42" ht="33.0" customHeight="1">
      <c r="A42" s="89" t="s">
        <v>97</v>
      </c>
    </row>
    <row r="43">
      <c r="A43" s="90" t="s">
        <v>98</v>
      </c>
      <c r="I43" s="91"/>
      <c r="J43" s="91"/>
      <c r="K43" s="91"/>
      <c r="L43" s="91"/>
      <c r="M43" s="91"/>
      <c r="N43" s="91"/>
      <c r="O43" s="91"/>
      <c r="P43" s="91"/>
      <c r="Q43" s="91"/>
      <c r="R43" s="91"/>
      <c r="S43" s="91"/>
      <c r="T43" s="91"/>
      <c r="U43" s="91"/>
      <c r="V43" s="91"/>
      <c r="W43" s="91"/>
      <c r="X43" s="91"/>
      <c r="Y43" s="91"/>
      <c r="Z43" s="91"/>
    </row>
    <row r="44">
      <c r="A44" s="92"/>
      <c r="B44" s="93"/>
      <c r="C44" s="93"/>
      <c r="D44" s="93"/>
      <c r="E44" s="93"/>
      <c r="F44" s="93"/>
      <c r="G44" s="93"/>
      <c r="H44" s="93"/>
      <c r="I44" s="91"/>
      <c r="J44" s="91"/>
      <c r="K44" s="91"/>
      <c r="L44" s="91"/>
      <c r="M44" s="91"/>
      <c r="N44" s="91"/>
      <c r="O44" s="91"/>
      <c r="P44" s="91"/>
      <c r="Q44" s="91"/>
      <c r="R44" s="91"/>
      <c r="S44" s="91"/>
      <c r="T44" s="91"/>
      <c r="U44" s="91"/>
      <c r="V44" s="91"/>
      <c r="W44" s="91"/>
      <c r="X44" s="91"/>
      <c r="Y44" s="91"/>
      <c r="Z44" s="91"/>
    </row>
    <row r="45">
      <c r="A45" s="90" t="s">
        <v>99</v>
      </c>
      <c r="I45" s="91"/>
      <c r="J45" s="91"/>
      <c r="K45" s="91"/>
      <c r="L45" s="91"/>
      <c r="M45" s="91"/>
      <c r="N45" s="91"/>
      <c r="O45" s="91"/>
      <c r="P45" s="91"/>
      <c r="Q45" s="91"/>
      <c r="R45" s="91"/>
      <c r="S45" s="91"/>
      <c r="T45" s="91"/>
      <c r="U45" s="91"/>
      <c r="V45" s="91"/>
      <c r="W45" s="91"/>
      <c r="X45" s="91"/>
      <c r="Y45" s="91"/>
      <c r="Z45" s="91"/>
    </row>
    <row r="46">
      <c r="A46" s="92"/>
      <c r="B46" s="93"/>
      <c r="C46" s="93"/>
      <c r="D46" s="93"/>
      <c r="E46" s="93"/>
      <c r="F46" s="93"/>
      <c r="G46" s="93"/>
      <c r="H46" s="93"/>
      <c r="I46" s="91"/>
      <c r="J46" s="91"/>
      <c r="K46" s="91"/>
      <c r="L46" s="91"/>
      <c r="M46" s="91"/>
      <c r="N46" s="91"/>
      <c r="O46" s="91"/>
      <c r="P46" s="91"/>
      <c r="Q46" s="91"/>
      <c r="R46" s="91"/>
      <c r="S46" s="91"/>
      <c r="T46" s="91"/>
      <c r="U46" s="91"/>
      <c r="V46" s="91"/>
      <c r="W46" s="91"/>
      <c r="X46" s="91"/>
      <c r="Y46" s="91"/>
      <c r="Z46" s="91"/>
    </row>
    <row r="47">
      <c r="A47" s="90" t="s">
        <v>100</v>
      </c>
      <c r="I47" s="91"/>
      <c r="J47" s="91"/>
      <c r="K47" s="91"/>
      <c r="L47" s="91"/>
      <c r="M47" s="91"/>
      <c r="N47" s="91"/>
      <c r="O47" s="91"/>
      <c r="P47" s="91"/>
      <c r="Q47" s="91"/>
      <c r="R47" s="91"/>
      <c r="S47" s="91"/>
      <c r="T47" s="91"/>
      <c r="U47" s="91"/>
      <c r="V47" s="91"/>
      <c r="W47" s="91"/>
      <c r="X47" s="91"/>
      <c r="Y47" s="91"/>
      <c r="Z47" s="91"/>
    </row>
    <row r="48">
      <c r="A48" s="92"/>
      <c r="B48" s="93"/>
      <c r="C48" s="93"/>
      <c r="D48" s="93"/>
      <c r="E48" s="93"/>
      <c r="F48" s="93"/>
      <c r="G48" s="93"/>
      <c r="H48" s="93"/>
      <c r="I48" s="91"/>
      <c r="J48" s="91"/>
      <c r="K48" s="91"/>
      <c r="L48" s="91"/>
      <c r="M48" s="91"/>
      <c r="N48" s="91"/>
      <c r="O48" s="91"/>
      <c r="P48" s="91"/>
      <c r="Q48" s="91"/>
      <c r="R48" s="91"/>
      <c r="S48" s="91"/>
      <c r="T48" s="91"/>
      <c r="U48" s="91"/>
      <c r="V48" s="91"/>
      <c r="W48" s="91"/>
      <c r="X48" s="91"/>
      <c r="Y48" s="91"/>
      <c r="Z48" s="91"/>
    </row>
    <row r="49">
      <c r="A49" s="90" t="s">
        <v>101</v>
      </c>
      <c r="I49" s="91"/>
      <c r="J49" s="91"/>
      <c r="K49" s="91"/>
      <c r="L49" s="91"/>
      <c r="M49" s="91"/>
      <c r="N49" s="91"/>
      <c r="O49" s="91"/>
      <c r="P49" s="91"/>
      <c r="Q49" s="91"/>
      <c r="R49" s="91"/>
      <c r="S49" s="91"/>
      <c r="T49" s="91"/>
      <c r="U49" s="91"/>
      <c r="V49" s="91"/>
      <c r="W49" s="91"/>
      <c r="X49" s="91"/>
      <c r="Y49" s="91"/>
      <c r="Z49" s="91"/>
    </row>
    <row r="50">
      <c r="A50" s="92"/>
      <c r="B50" s="93"/>
      <c r="C50" s="93"/>
      <c r="D50" s="93"/>
      <c r="E50" s="93"/>
      <c r="F50" s="93"/>
      <c r="G50" s="93"/>
      <c r="H50" s="93"/>
      <c r="I50" s="91"/>
      <c r="J50" s="91"/>
      <c r="K50" s="91"/>
      <c r="L50" s="91"/>
      <c r="M50" s="91"/>
      <c r="N50" s="91"/>
      <c r="O50" s="91"/>
      <c r="P50" s="91"/>
      <c r="Q50" s="91"/>
      <c r="R50" s="91"/>
      <c r="S50" s="91"/>
      <c r="T50" s="91"/>
      <c r="U50" s="91"/>
      <c r="V50" s="91"/>
      <c r="W50" s="91"/>
      <c r="X50" s="91"/>
      <c r="Y50" s="91"/>
      <c r="Z50" s="91"/>
    </row>
    <row r="51">
      <c r="A51" s="90" t="s">
        <v>102</v>
      </c>
      <c r="I51" s="91"/>
      <c r="J51" s="91"/>
      <c r="K51" s="91"/>
      <c r="L51" s="91"/>
      <c r="M51" s="91"/>
      <c r="N51" s="91"/>
      <c r="O51" s="91"/>
      <c r="P51" s="91"/>
      <c r="Q51" s="91"/>
      <c r="R51" s="91"/>
      <c r="S51" s="91"/>
      <c r="T51" s="91"/>
      <c r="U51" s="91"/>
      <c r="V51" s="91"/>
      <c r="W51" s="91"/>
      <c r="X51" s="91"/>
      <c r="Y51" s="91"/>
      <c r="Z51" s="91"/>
    </row>
    <row r="52">
      <c r="A52" s="92"/>
      <c r="B52" s="93"/>
      <c r="C52" s="93"/>
      <c r="D52" s="93"/>
      <c r="E52" s="93"/>
      <c r="F52" s="93"/>
      <c r="G52" s="93"/>
      <c r="H52" s="93"/>
      <c r="I52" s="91"/>
      <c r="J52" s="91"/>
      <c r="K52" s="91"/>
      <c r="L52" s="91"/>
      <c r="M52" s="91"/>
      <c r="N52" s="91"/>
      <c r="O52" s="91"/>
      <c r="P52" s="91"/>
      <c r="Q52" s="91"/>
      <c r="R52" s="91"/>
      <c r="S52" s="91"/>
      <c r="T52" s="91"/>
      <c r="U52" s="91"/>
      <c r="V52" s="91"/>
      <c r="W52" s="91"/>
      <c r="X52" s="91"/>
      <c r="Y52" s="91"/>
      <c r="Z52" s="91"/>
    </row>
    <row r="53">
      <c r="A53" s="90" t="s">
        <v>103</v>
      </c>
      <c r="I53" s="91"/>
      <c r="J53" s="91"/>
      <c r="K53" s="91"/>
      <c r="L53" s="91"/>
      <c r="M53" s="91"/>
      <c r="N53" s="91"/>
      <c r="O53" s="91"/>
      <c r="P53" s="91"/>
      <c r="Q53" s="91"/>
      <c r="R53" s="91"/>
      <c r="S53" s="91"/>
      <c r="T53" s="91"/>
      <c r="U53" s="91"/>
      <c r="V53" s="91"/>
      <c r="W53" s="91"/>
      <c r="X53" s="91"/>
      <c r="Y53" s="91"/>
      <c r="Z53" s="91"/>
    </row>
    <row r="54">
      <c r="A54" s="92"/>
      <c r="B54" s="93"/>
      <c r="C54" s="93"/>
      <c r="D54" s="93"/>
      <c r="E54" s="93"/>
      <c r="F54" s="93"/>
      <c r="G54" s="93"/>
      <c r="H54" s="93"/>
      <c r="I54" s="91"/>
      <c r="J54" s="91"/>
      <c r="K54" s="91"/>
      <c r="L54" s="91"/>
      <c r="M54" s="91"/>
      <c r="N54" s="91"/>
      <c r="O54" s="91"/>
      <c r="P54" s="91"/>
      <c r="Q54" s="91"/>
      <c r="R54" s="91"/>
      <c r="S54" s="91"/>
      <c r="T54" s="91"/>
      <c r="U54" s="91"/>
      <c r="V54" s="91"/>
      <c r="W54" s="91"/>
      <c r="X54" s="91"/>
      <c r="Y54" s="91"/>
      <c r="Z54" s="91"/>
    </row>
    <row r="55">
      <c r="A55" s="94" t="s">
        <v>104</v>
      </c>
      <c r="I55" s="91"/>
      <c r="J55" s="91"/>
      <c r="K55" s="91"/>
      <c r="L55" s="91"/>
      <c r="M55" s="91"/>
      <c r="N55" s="91"/>
      <c r="O55" s="91"/>
      <c r="P55" s="91"/>
      <c r="Q55" s="91"/>
      <c r="R55" s="91"/>
      <c r="S55" s="91"/>
      <c r="T55" s="91"/>
      <c r="U55" s="91"/>
      <c r="V55" s="91"/>
      <c r="W55" s="91"/>
      <c r="X55" s="91"/>
      <c r="Y55" s="91"/>
      <c r="Z55" s="91"/>
    </row>
    <row r="56">
      <c r="A56" s="95"/>
      <c r="B56" s="93"/>
      <c r="C56" s="93"/>
      <c r="D56" s="93"/>
      <c r="E56" s="93"/>
      <c r="F56" s="93"/>
      <c r="G56" s="93"/>
      <c r="H56" s="93"/>
      <c r="I56" s="91"/>
      <c r="J56" s="91"/>
      <c r="K56" s="91"/>
      <c r="L56" s="91"/>
      <c r="M56" s="91"/>
      <c r="N56" s="91"/>
      <c r="O56" s="91"/>
      <c r="P56" s="91"/>
      <c r="Q56" s="91"/>
      <c r="R56" s="91"/>
      <c r="S56" s="91"/>
      <c r="T56" s="91"/>
      <c r="U56" s="91"/>
      <c r="V56" s="91"/>
      <c r="W56" s="91"/>
      <c r="X56" s="91"/>
      <c r="Y56" s="91"/>
      <c r="Z56" s="91"/>
    </row>
    <row r="57">
      <c r="A57" s="90" t="s">
        <v>105</v>
      </c>
      <c r="I57" s="91"/>
      <c r="J57" s="91"/>
      <c r="K57" s="91"/>
      <c r="L57" s="91"/>
      <c r="M57" s="91"/>
      <c r="N57" s="91"/>
      <c r="O57" s="91"/>
      <c r="P57" s="91"/>
      <c r="Q57" s="91"/>
      <c r="R57" s="91"/>
      <c r="S57" s="91"/>
      <c r="T57" s="91"/>
      <c r="U57" s="91"/>
      <c r="V57" s="91"/>
      <c r="W57" s="91"/>
      <c r="X57" s="91"/>
      <c r="Y57" s="91"/>
      <c r="Z57" s="91"/>
    </row>
    <row r="58">
      <c r="A58" s="92"/>
      <c r="B58" s="93"/>
      <c r="C58" s="93"/>
      <c r="D58" s="93"/>
      <c r="E58" s="93"/>
      <c r="F58" s="93"/>
      <c r="G58" s="93"/>
      <c r="H58" s="93"/>
      <c r="I58" s="91"/>
      <c r="J58" s="91"/>
      <c r="K58" s="91"/>
      <c r="L58" s="91"/>
      <c r="M58" s="91"/>
      <c r="N58" s="91"/>
      <c r="O58" s="91"/>
      <c r="P58" s="91"/>
      <c r="Q58" s="91"/>
      <c r="R58" s="91"/>
      <c r="S58" s="91"/>
      <c r="T58" s="91"/>
      <c r="U58" s="91"/>
      <c r="V58" s="91"/>
      <c r="W58" s="91"/>
      <c r="X58" s="91"/>
      <c r="Y58" s="91"/>
      <c r="Z58" s="91"/>
    </row>
    <row r="59">
      <c r="A59" s="90" t="s">
        <v>106</v>
      </c>
      <c r="I59" s="91"/>
      <c r="J59" s="91"/>
      <c r="K59" s="91"/>
      <c r="L59" s="91"/>
      <c r="M59" s="91"/>
      <c r="N59" s="91"/>
      <c r="O59" s="91"/>
      <c r="P59" s="91"/>
      <c r="Q59" s="91"/>
      <c r="R59" s="91"/>
      <c r="S59" s="91"/>
      <c r="T59" s="91"/>
      <c r="U59" s="91"/>
      <c r="V59" s="91"/>
      <c r="W59" s="91"/>
      <c r="X59" s="91"/>
      <c r="Y59" s="91"/>
      <c r="Z59" s="91"/>
    </row>
    <row r="60">
      <c r="A60" s="92"/>
      <c r="B60" s="93"/>
      <c r="C60" s="93"/>
      <c r="D60" s="93"/>
      <c r="E60" s="93"/>
      <c r="F60" s="93"/>
      <c r="G60" s="93"/>
      <c r="H60" s="93"/>
      <c r="I60" s="91"/>
      <c r="J60" s="91"/>
      <c r="K60" s="91"/>
      <c r="L60" s="91"/>
      <c r="M60" s="91"/>
      <c r="N60" s="91"/>
      <c r="O60" s="91"/>
      <c r="P60" s="91"/>
      <c r="Q60" s="91"/>
      <c r="R60" s="91"/>
      <c r="S60" s="91"/>
      <c r="T60" s="91"/>
      <c r="U60" s="91"/>
      <c r="V60" s="91"/>
      <c r="W60" s="91"/>
      <c r="X60" s="91"/>
      <c r="Y60" s="91"/>
      <c r="Z60" s="91"/>
    </row>
    <row r="61">
      <c r="A61" s="90" t="s">
        <v>107</v>
      </c>
      <c r="I61" s="91"/>
      <c r="J61" s="91"/>
      <c r="K61" s="91"/>
      <c r="L61" s="91"/>
      <c r="M61" s="91"/>
      <c r="N61" s="91"/>
      <c r="O61" s="91"/>
      <c r="P61" s="91"/>
      <c r="Q61" s="91"/>
      <c r="R61" s="91"/>
      <c r="S61" s="91"/>
      <c r="T61" s="91"/>
      <c r="U61" s="91"/>
      <c r="V61" s="91"/>
      <c r="W61" s="91"/>
      <c r="X61" s="91"/>
      <c r="Y61" s="91"/>
      <c r="Z61" s="91"/>
    </row>
    <row r="62">
      <c r="A62" s="92"/>
      <c r="B62" s="93"/>
      <c r="C62" s="93"/>
      <c r="D62" s="93"/>
      <c r="E62" s="93"/>
      <c r="F62" s="93"/>
      <c r="G62" s="93"/>
      <c r="H62" s="93"/>
      <c r="I62" s="91"/>
      <c r="J62" s="91"/>
      <c r="K62" s="91"/>
      <c r="L62" s="91"/>
      <c r="M62" s="91"/>
      <c r="N62" s="91"/>
      <c r="O62" s="91"/>
      <c r="P62" s="91"/>
      <c r="Q62" s="91"/>
      <c r="R62" s="91"/>
      <c r="S62" s="91"/>
      <c r="T62" s="91"/>
      <c r="U62" s="91"/>
      <c r="V62" s="91"/>
      <c r="W62" s="91"/>
      <c r="X62" s="91"/>
      <c r="Y62" s="91"/>
      <c r="Z62" s="91"/>
    </row>
    <row r="63">
      <c r="A63" s="90" t="s">
        <v>108</v>
      </c>
      <c r="I63" s="91"/>
      <c r="J63" s="91"/>
      <c r="K63" s="91"/>
      <c r="L63" s="91"/>
      <c r="M63" s="91"/>
      <c r="N63" s="91"/>
      <c r="O63" s="91"/>
      <c r="P63" s="91"/>
      <c r="Q63" s="91"/>
      <c r="R63" s="91"/>
      <c r="S63" s="91"/>
      <c r="T63" s="91"/>
      <c r="U63" s="91"/>
      <c r="V63" s="91"/>
      <c r="W63" s="91"/>
      <c r="X63" s="91"/>
      <c r="Y63" s="91"/>
      <c r="Z63" s="91"/>
    </row>
    <row r="64">
      <c r="A64" s="92"/>
      <c r="B64" s="93"/>
      <c r="C64" s="93"/>
      <c r="D64" s="93"/>
      <c r="E64" s="93"/>
      <c r="F64" s="93"/>
      <c r="G64" s="93"/>
      <c r="H64" s="93"/>
      <c r="I64" s="91"/>
      <c r="J64" s="91"/>
      <c r="K64" s="91"/>
      <c r="L64" s="91"/>
      <c r="M64" s="91"/>
      <c r="N64" s="91"/>
      <c r="O64" s="91"/>
      <c r="P64" s="91"/>
      <c r="Q64" s="91"/>
      <c r="R64" s="91"/>
      <c r="S64" s="91"/>
      <c r="T64" s="91"/>
      <c r="U64" s="91"/>
      <c r="V64" s="91"/>
      <c r="W64" s="91"/>
      <c r="X64" s="91"/>
      <c r="Y64" s="91"/>
      <c r="Z64" s="91"/>
    </row>
    <row r="65">
      <c r="A65" s="90" t="s">
        <v>109</v>
      </c>
      <c r="I65" s="91"/>
      <c r="J65" s="91"/>
      <c r="K65" s="91"/>
      <c r="L65" s="91"/>
      <c r="M65" s="91"/>
      <c r="N65" s="91"/>
      <c r="O65" s="91"/>
      <c r="P65" s="91"/>
      <c r="Q65" s="91"/>
      <c r="R65" s="91"/>
      <c r="S65" s="91"/>
      <c r="T65" s="91"/>
      <c r="U65" s="91"/>
      <c r="V65" s="91"/>
      <c r="W65" s="91"/>
      <c r="X65" s="91"/>
      <c r="Y65" s="91"/>
      <c r="Z65" s="91"/>
    </row>
    <row r="66">
      <c r="A66" s="92"/>
      <c r="B66" s="93"/>
      <c r="C66" s="93"/>
      <c r="D66" s="93"/>
      <c r="E66" s="93"/>
      <c r="F66" s="93"/>
      <c r="G66" s="93"/>
      <c r="H66" s="93"/>
      <c r="I66" s="91"/>
      <c r="J66" s="91"/>
      <c r="K66" s="91"/>
      <c r="L66" s="91"/>
      <c r="M66" s="91"/>
      <c r="N66" s="91"/>
      <c r="O66" s="91"/>
      <c r="P66" s="91"/>
      <c r="Q66" s="91"/>
      <c r="R66" s="91"/>
      <c r="S66" s="91"/>
      <c r="T66" s="91"/>
      <c r="U66" s="91"/>
      <c r="V66" s="91"/>
      <c r="W66" s="91"/>
      <c r="X66" s="91"/>
      <c r="Y66" s="91"/>
      <c r="Z66" s="91"/>
    </row>
    <row r="67">
      <c r="A67" s="90" t="s">
        <v>110</v>
      </c>
      <c r="I67" s="91"/>
      <c r="J67" s="91"/>
      <c r="K67" s="91"/>
      <c r="L67" s="91"/>
      <c r="M67" s="91"/>
      <c r="N67" s="91"/>
      <c r="O67" s="91"/>
      <c r="P67" s="91"/>
      <c r="Q67" s="91"/>
      <c r="R67" s="91"/>
      <c r="S67" s="91"/>
      <c r="T67" s="91"/>
      <c r="U67" s="91"/>
      <c r="V67" s="91"/>
      <c r="W67" s="91"/>
      <c r="X67" s="91"/>
      <c r="Y67" s="91"/>
      <c r="Z67" s="91"/>
    </row>
  </sheetData>
  <mergeCells count="24">
    <mergeCell ref="A1:H1"/>
    <mergeCell ref="A2:H2"/>
    <mergeCell ref="A3:H20"/>
    <mergeCell ref="A21:H21"/>
    <mergeCell ref="A22:H34"/>
    <mergeCell ref="A36:H36"/>
    <mergeCell ref="A37:H37"/>
    <mergeCell ref="A38:H38"/>
    <mergeCell ref="A40:H40"/>
    <mergeCell ref="A41:H41"/>
    <mergeCell ref="A42:H42"/>
    <mergeCell ref="A43:H43"/>
    <mergeCell ref="A45:H45"/>
    <mergeCell ref="A47:H47"/>
    <mergeCell ref="A63:H63"/>
    <mergeCell ref="A65:H65"/>
    <mergeCell ref="A67:H67"/>
    <mergeCell ref="A49:H49"/>
    <mergeCell ref="A51:H51"/>
    <mergeCell ref="A53:H53"/>
    <mergeCell ref="A55:H55"/>
    <mergeCell ref="A57:H57"/>
    <mergeCell ref="A59:H59"/>
    <mergeCell ref="A61:H61"/>
  </mergeCells>
  <hyperlinks>
    <hyperlink r:id="rId1" ref="A43"/>
    <hyperlink r:id="rId2" ref="A45"/>
    <hyperlink r:id="rId3" ref="A47"/>
    <hyperlink r:id="rId4" ref="A49"/>
    <hyperlink r:id="rId5" ref="A51"/>
    <hyperlink r:id="rId6" ref="A53"/>
    <hyperlink r:id="rId7" ref="A55"/>
    <hyperlink r:id="rId8" ref="A57"/>
    <hyperlink r:id="rId9" ref="A59"/>
    <hyperlink r:id="rId10" ref="A61"/>
    <hyperlink r:id="rId11" ref="A63"/>
    <hyperlink r:id="rId12" ref="A65"/>
  </hyperlinks>
  <drawing r:id="rId13"/>
</worksheet>
</file>